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28_Day_Experiment\28_Day_Data\Electrochemistry\Electrochemistry_ASW+YE\"/>
    </mc:Choice>
  </mc:AlternateContent>
  <xr:revisionPtr revIDLastSave="0" documentId="13_ncr:1_{BAFE5E9E-345F-4716-BD61-D76ED04DDEF4}" xr6:coauthVersionLast="47" xr6:coauthVersionMax="47" xr10:uidLastSave="{00000000-0000-0000-0000-000000000000}"/>
  <bookViews>
    <workbookView xWindow="-28920" yWindow="-120" windowWidth="29040" windowHeight="16440" activeTab="3" xr2:uid="{302EA80F-319A-49AC-A7E4-D7EBFDFF0912}"/>
  </bookViews>
  <sheets>
    <sheet name="EIS - Control" sheetId="1" r:id="rId1"/>
    <sheet name="EIS - Test" sheetId="2" r:id="rId2"/>
    <sheet name="Zmod" sheetId="3" r:id="rId3"/>
    <sheet name="Cell Index - Analysis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8" i="5" l="1"/>
  <c r="S219" i="5"/>
  <c r="Q219" i="5"/>
  <c r="O219" i="5"/>
  <c r="M219" i="5"/>
  <c r="I219" i="5"/>
  <c r="G219" i="5"/>
  <c r="E219" i="5"/>
  <c r="C219" i="5"/>
  <c r="S218" i="5"/>
  <c r="Q218" i="5"/>
  <c r="O218" i="5"/>
  <c r="M218" i="5"/>
  <c r="I218" i="5"/>
  <c r="G218" i="5"/>
  <c r="E218" i="5"/>
  <c r="W179" i="5"/>
  <c r="P28" i="2"/>
  <c r="S184" i="5"/>
  <c r="R184" i="5"/>
  <c r="Q184" i="5"/>
  <c r="P184" i="5"/>
  <c r="S183" i="5"/>
  <c r="R183" i="5"/>
  <c r="Q183" i="5"/>
  <c r="P183" i="5"/>
  <c r="W182" i="5"/>
  <c r="V182" i="5"/>
  <c r="S182" i="5"/>
  <c r="X182" i="5" s="1"/>
  <c r="R182" i="5"/>
  <c r="W183" i="5" s="1"/>
  <c r="Q182" i="5"/>
  <c r="V183" i="5" s="1"/>
  <c r="P182" i="5"/>
  <c r="U183" i="5" s="1"/>
  <c r="S181" i="5"/>
  <c r="R181" i="5"/>
  <c r="Q181" i="5"/>
  <c r="P181" i="5"/>
  <c r="W180" i="5"/>
  <c r="S180" i="5"/>
  <c r="R180" i="5"/>
  <c r="Q180" i="5"/>
  <c r="P180" i="5"/>
  <c r="U179" i="5" s="1"/>
  <c r="X179" i="5"/>
  <c r="S179" i="5"/>
  <c r="X180" i="5" s="1"/>
  <c r="R179" i="5"/>
  <c r="Q179" i="5"/>
  <c r="V180" i="5" s="1"/>
  <c r="P179" i="5"/>
  <c r="U180" i="5" s="1"/>
  <c r="S178" i="5"/>
  <c r="R178" i="5"/>
  <c r="Q178" i="5"/>
  <c r="P178" i="5"/>
  <c r="U177" i="5"/>
  <c r="S177" i="5"/>
  <c r="R177" i="5"/>
  <c r="Q177" i="5"/>
  <c r="P177" i="5"/>
  <c r="W176" i="5"/>
  <c r="V176" i="5"/>
  <c r="S176" i="5"/>
  <c r="X176" i="5" s="1"/>
  <c r="R176" i="5"/>
  <c r="W177" i="5" s="1"/>
  <c r="Q176" i="5"/>
  <c r="V177" i="5" s="1"/>
  <c r="P176" i="5"/>
  <c r="U176" i="5" s="1"/>
  <c r="S175" i="5"/>
  <c r="R175" i="5"/>
  <c r="Q175" i="5"/>
  <c r="P175" i="5"/>
  <c r="S174" i="5"/>
  <c r="R174" i="5"/>
  <c r="Q174" i="5"/>
  <c r="P174" i="5"/>
  <c r="U173" i="5" s="1"/>
  <c r="X173" i="5"/>
  <c r="S173" i="5"/>
  <c r="X174" i="5" s="1"/>
  <c r="R173" i="5"/>
  <c r="W174" i="5" s="1"/>
  <c r="Q173" i="5"/>
  <c r="V174" i="5" s="1"/>
  <c r="P173" i="5"/>
  <c r="U174" i="5" s="1"/>
  <c r="K183" i="5"/>
  <c r="J183" i="5"/>
  <c r="I183" i="5"/>
  <c r="H183" i="5"/>
  <c r="K182" i="5"/>
  <c r="J182" i="5"/>
  <c r="I182" i="5"/>
  <c r="H182" i="5"/>
  <c r="K180" i="5"/>
  <c r="J180" i="5"/>
  <c r="I180" i="5"/>
  <c r="H180" i="5"/>
  <c r="K179" i="5"/>
  <c r="J179" i="5"/>
  <c r="I179" i="5"/>
  <c r="H179" i="5"/>
  <c r="K177" i="5"/>
  <c r="J177" i="5"/>
  <c r="I177" i="5"/>
  <c r="H177" i="5"/>
  <c r="K176" i="5"/>
  <c r="J176" i="5"/>
  <c r="I176" i="5"/>
  <c r="H176" i="5"/>
  <c r="K174" i="5"/>
  <c r="J174" i="5"/>
  <c r="I174" i="5"/>
  <c r="H174" i="5"/>
  <c r="K173" i="5"/>
  <c r="J173" i="5"/>
  <c r="I173" i="5"/>
  <c r="H173" i="5"/>
  <c r="X171" i="5"/>
  <c r="X170" i="5"/>
  <c r="V161" i="5"/>
  <c r="S172" i="5"/>
  <c r="R172" i="5"/>
  <c r="Q172" i="5"/>
  <c r="P172" i="5"/>
  <c r="S171" i="5"/>
  <c r="R171" i="5"/>
  <c r="Q171" i="5"/>
  <c r="P171" i="5"/>
  <c r="V170" i="5"/>
  <c r="U170" i="5"/>
  <c r="S170" i="5"/>
  <c r="R170" i="5"/>
  <c r="W170" i="5" s="1"/>
  <c r="Q170" i="5"/>
  <c r="V171" i="5" s="1"/>
  <c r="P170" i="5"/>
  <c r="U171" i="5" s="1"/>
  <c r="S169" i="5"/>
  <c r="R169" i="5"/>
  <c r="Q169" i="5"/>
  <c r="P169" i="5"/>
  <c r="S168" i="5"/>
  <c r="R168" i="5"/>
  <c r="Q168" i="5"/>
  <c r="P168" i="5"/>
  <c r="X167" i="5"/>
  <c r="W167" i="5"/>
  <c r="S167" i="5"/>
  <c r="X168" i="5" s="1"/>
  <c r="R167" i="5"/>
  <c r="W168" i="5" s="1"/>
  <c r="Q167" i="5"/>
  <c r="V168" i="5" s="1"/>
  <c r="P167" i="5"/>
  <c r="U168" i="5" s="1"/>
  <c r="S166" i="5"/>
  <c r="R166" i="5"/>
  <c r="Q166" i="5"/>
  <c r="P166" i="5"/>
  <c r="X165" i="5"/>
  <c r="S165" i="5"/>
  <c r="R165" i="5"/>
  <c r="Q165" i="5"/>
  <c r="P165" i="5"/>
  <c r="S164" i="5"/>
  <c r="X164" i="5" s="1"/>
  <c r="R164" i="5"/>
  <c r="W165" i="5" s="1"/>
  <c r="Q164" i="5"/>
  <c r="V165" i="5" s="1"/>
  <c r="P164" i="5"/>
  <c r="U165" i="5" s="1"/>
  <c r="S163" i="5"/>
  <c r="R163" i="5"/>
  <c r="Q163" i="5"/>
  <c r="P163" i="5"/>
  <c r="S162" i="5"/>
  <c r="R162" i="5"/>
  <c r="Q162" i="5"/>
  <c r="P162" i="5"/>
  <c r="U161" i="5"/>
  <c r="S161" i="5"/>
  <c r="X162" i="5" s="1"/>
  <c r="R161" i="5"/>
  <c r="W162" i="5" s="1"/>
  <c r="Q161" i="5"/>
  <c r="V162" i="5" s="1"/>
  <c r="P161" i="5"/>
  <c r="U162" i="5" s="1"/>
  <c r="K171" i="5"/>
  <c r="J171" i="5"/>
  <c r="I171" i="5"/>
  <c r="H171" i="5"/>
  <c r="K170" i="5"/>
  <c r="J170" i="5"/>
  <c r="I170" i="5"/>
  <c r="H170" i="5"/>
  <c r="K168" i="5"/>
  <c r="J168" i="5"/>
  <c r="I168" i="5"/>
  <c r="H168" i="5"/>
  <c r="K167" i="5"/>
  <c r="J167" i="5"/>
  <c r="I167" i="5"/>
  <c r="H167" i="5"/>
  <c r="K165" i="5"/>
  <c r="J165" i="5"/>
  <c r="I165" i="5"/>
  <c r="H165" i="5"/>
  <c r="K164" i="5"/>
  <c r="J164" i="5"/>
  <c r="I164" i="5"/>
  <c r="H164" i="5"/>
  <c r="K162" i="5"/>
  <c r="J162" i="5"/>
  <c r="I162" i="5"/>
  <c r="H162" i="5"/>
  <c r="K161" i="5"/>
  <c r="J161" i="5"/>
  <c r="I161" i="5"/>
  <c r="H161" i="5"/>
  <c r="X158" i="5"/>
  <c r="V149" i="5"/>
  <c r="V125" i="5"/>
  <c r="U146" i="5"/>
  <c r="S160" i="5"/>
  <c r="R160" i="5"/>
  <c r="W158" i="5" s="1"/>
  <c r="Q160" i="5"/>
  <c r="P160" i="5"/>
  <c r="S159" i="5"/>
  <c r="R159" i="5"/>
  <c r="Q159" i="5"/>
  <c r="P159" i="5"/>
  <c r="V158" i="5"/>
  <c r="S158" i="5"/>
  <c r="X159" i="5" s="1"/>
  <c r="R158" i="5"/>
  <c r="W159" i="5" s="1"/>
  <c r="Q158" i="5"/>
  <c r="V159" i="5" s="1"/>
  <c r="P158" i="5"/>
  <c r="U158" i="5" s="1"/>
  <c r="S157" i="5"/>
  <c r="R157" i="5"/>
  <c r="Q157" i="5"/>
  <c r="P157" i="5"/>
  <c r="S156" i="5"/>
  <c r="R156" i="5"/>
  <c r="Q156" i="5"/>
  <c r="P156" i="5"/>
  <c r="U155" i="5" s="1"/>
  <c r="X155" i="5"/>
  <c r="S155" i="5"/>
  <c r="X156" i="5" s="1"/>
  <c r="R155" i="5"/>
  <c r="W155" i="5" s="1"/>
  <c r="Q155" i="5"/>
  <c r="V156" i="5" s="1"/>
  <c r="P155" i="5"/>
  <c r="U156" i="5" s="1"/>
  <c r="S154" i="5"/>
  <c r="R154" i="5"/>
  <c r="Q154" i="5"/>
  <c r="P154" i="5"/>
  <c r="S153" i="5"/>
  <c r="R153" i="5"/>
  <c r="Q153" i="5"/>
  <c r="P153" i="5"/>
  <c r="X152" i="5"/>
  <c r="W152" i="5"/>
  <c r="V152" i="5"/>
  <c r="S152" i="5"/>
  <c r="X153" i="5" s="1"/>
  <c r="R152" i="5"/>
  <c r="W153" i="5" s="1"/>
  <c r="Q152" i="5"/>
  <c r="V153" i="5" s="1"/>
  <c r="P152" i="5"/>
  <c r="U153" i="5" s="1"/>
  <c r="S151" i="5"/>
  <c r="R151" i="5"/>
  <c r="Q151" i="5"/>
  <c r="P151" i="5"/>
  <c r="S150" i="5"/>
  <c r="R150" i="5"/>
  <c r="Q150" i="5"/>
  <c r="P150" i="5"/>
  <c r="X149" i="5"/>
  <c r="S149" i="5"/>
  <c r="X150" i="5" s="1"/>
  <c r="R149" i="5"/>
  <c r="W150" i="5" s="1"/>
  <c r="Q149" i="5"/>
  <c r="V150" i="5" s="1"/>
  <c r="P149" i="5"/>
  <c r="U150" i="5" s="1"/>
  <c r="S148" i="5"/>
  <c r="R148" i="5"/>
  <c r="Q148" i="5"/>
  <c r="P148" i="5"/>
  <c r="S147" i="5"/>
  <c r="X146" i="5" s="1"/>
  <c r="R147" i="5"/>
  <c r="W146" i="5" s="1"/>
  <c r="Q147" i="5"/>
  <c r="P147" i="5"/>
  <c r="V146" i="5"/>
  <c r="S146" i="5"/>
  <c r="X147" i="5" s="1"/>
  <c r="R146" i="5"/>
  <c r="W147" i="5" s="1"/>
  <c r="Q146" i="5"/>
  <c r="V147" i="5" s="1"/>
  <c r="P146" i="5"/>
  <c r="U147" i="5" s="1"/>
  <c r="S145" i="5"/>
  <c r="X143" i="5" s="1"/>
  <c r="R145" i="5"/>
  <c r="Q145" i="5"/>
  <c r="P145" i="5"/>
  <c r="V144" i="5"/>
  <c r="S144" i="5"/>
  <c r="R144" i="5"/>
  <c r="Q144" i="5"/>
  <c r="P144" i="5"/>
  <c r="W143" i="5"/>
  <c r="S143" i="5"/>
  <c r="X144" i="5" s="1"/>
  <c r="R143" i="5"/>
  <c r="W144" i="5" s="1"/>
  <c r="Q143" i="5"/>
  <c r="V143" i="5" s="1"/>
  <c r="P143" i="5"/>
  <c r="U144" i="5" s="1"/>
  <c r="S142" i="5"/>
  <c r="R142" i="5"/>
  <c r="Q142" i="5"/>
  <c r="P142" i="5"/>
  <c r="S141" i="5"/>
  <c r="R141" i="5"/>
  <c r="Q141" i="5"/>
  <c r="P141" i="5"/>
  <c r="V140" i="5"/>
  <c r="S140" i="5"/>
  <c r="X140" i="5" s="1"/>
  <c r="R140" i="5"/>
  <c r="W140" i="5" s="1"/>
  <c r="Q140" i="5"/>
  <c r="V141" i="5" s="1"/>
  <c r="P140" i="5"/>
  <c r="U141" i="5" s="1"/>
  <c r="S139" i="5"/>
  <c r="R139" i="5"/>
  <c r="Q139" i="5"/>
  <c r="P139" i="5"/>
  <c r="S138" i="5"/>
  <c r="R138" i="5"/>
  <c r="Q138" i="5"/>
  <c r="P138" i="5"/>
  <c r="X137" i="5"/>
  <c r="U137" i="5"/>
  <c r="S137" i="5"/>
  <c r="X138" i="5" s="1"/>
  <c r="R137" i="5"/>
  <c r="W138" i="5" s="1"/>
  <c r="Q137" i="5"/>
  <c r="V138" i="5" s="1"/>
  <c r="P137" i="5"/>
  <c r="U138" i="5" s="1"/>
  <c r="S136" i="5"/>
  <c r="R136" i="5"/>
  <c r="Q136" i="5"/>
  <c r="P136" i="5"/>
  <c r="S135" i="5"/>
  <c r="R135" i="5"/>
  <c r="Q135" i="5"/>
  <c r="P135" i="5"/>
  <c r="V134" i="5"/>
  <c r="U134" i="5"/>
  <c r="S134" i="5"/>
  <c r="X134" i="5" s="1"/>
  <c r="R134" i="5"/>
  <c r="W134" i="5" s="1"/>
  <c r="Q134" i="5"/>
  <c r="V135" i="5" s="1"/>
  <c r="P134" i="5"/>
  <c r="U135" i="5" s="1"/>
  <c r="S133" i="5"/>
  <c r="R133" i="5"/>
  <c r="Q133" i="5"/>
  <c r="P133" i="5"/>
  <c r="S132" i="5"/>
  <c r="R132" i="5"/>
  <c r="Q132" i="5"/>
  <c r="P132" i="5"/>
  <c r="X131" i="5"/>
  <c r="W131" i="5"/>
  <c r="S131" i="5"/>
  <c r="X132" i="5" s="1"/>
  <c r="R131" i="5"/>
  <c r="W132" i="5" s="1"/>
  <c r="Q131" i="5"/>
  <c r="V132" i="5" s="1"/>
  <c r="P131" i="5"/>
  <c r="U132" i="5" s="1"/>
  <c r="S130" i="5"/>
  <c r="R130" i="5"/>
  <c r="Q130" i="5"/>
  <c r="P130" i="5"/>
  <c r="S129" i="5"/>
  <c r="R129" i="5"/>
  <c r="Q129" i="5"/>
  <c r="P129" i="5"/>
  <c r="S128" i="5"/>
  <c r="X128" i="5" s="1"/>
  <c r="R128" i="5"/>
  <c r="W128" i="5" s="1"/>
  <c r="Q128" i="5"/>
  <c r="V129" i="5" s="1"/>
  <c r="P128" i="5"/>
  <c r="U129" i="5" s="1"/>
  <c r="S127" i="5"/>
  <c r="R127" i="5"/>
  <c r="Q127" i="5"/>
  <c r="P127" i="5"/>
  <c r="S126" i="5"/>
  <c r="R126" i="5"/>
  <c r="Q126" i="5"/>
  <c r="P126" i="5"/>
  <c r="U125" i="5"/>
  <c r="S125" i="5"/>
  <c r="X126" i="5" s="1"/>
  <c r="R125" i="5"/>
  <c r="W126" i="5" s="1"/>
  <c r="Q125" i="5"/>
  <c r="V126" i="5" s="1"/>
  <c r="P125" i="5"/>
  <c r="U126" i="5" s="1"/>
  <c r="K159" i="5"/>
  <c r="J159" i="5"/>
  <c r="I159" i="5"/>
  <c r="H159" i="5"/>
  <c r="K158" i="5"/>
  <c r="J158" i="5"/>
  <c r="I158" i="5"/>
  <c r="H158" i="5"/>
  <c r="K156" i="5"/>
  <c r="J156" i="5"/>
  <c r="I156" i="5"/>
  <c r="H156" i="5"/>
  <c r="K155" i="5"/>
  <c r="J155" i="5"/>
  <c r="I155" i="5"/>
  <c r="H155" i="5"/>
  <c r="K153" i="5"/>
  <c r="J153" i="5"/>
  <c r="I153" i="5"/>
  <c r="H153" i="5"/>
  <c r="K152" i="5"/>
  <c r="J152" i="5"/>
  <c r="I152" i="5"/>
  <c r="H152" i="5"/>
  <c r="K150" i="5"/>
  <c r="J150" i="5"/>
  <c r="I150" i="5"/>
  <c r="H150" i="5"/>
  <c r="K149" i="5"/>
  <c r="J149" i="5"/>
  <c r="I149" i="5"/>
  <c r="H149" i="5"/>
  <c r="K147" i="5"/>
  <c r="J147" i="5"/>
  <c r="I147" i="5"/>
  <c r="H147" i="5"/>
  <c r="K146" i="5"/>
  <c r="J146" i="5"/>
  <c r="I146" i="5"/>
  <c r="H146" i="5"/>
  <c r="K144" i="5"/>
  <c r="J144" i="5"/>
  <c r="I144" i="5"/>
  <c r="H144" i="5"/>
  <c r="K143" i="5"/>
  <c r="J143" i="5"/>
  <c r="I143" i="5"/>
  <c r="H143" i="5"/>
  <c r="K141" i="5"/>
  <c r="J141" i="5"/>
  <c r="I141" i="5"/>
  <c r="H141" i="5"/>
  <c r="K140" i="5"/>
  <c r="J140" i="5"/>
  <c r="I140" i="5"/>
  <c r="H140" i="5"/>
  <c r="K138" i="5"/>
  <c r="J138" i="5"/>
  <c r="I138" i="5"/>
  <c r="H138" i="5"/>
  <c r="K137" i="5"/>
  <c r="J137" i="5"/>
  <c r="I137" i="5"/>
  <c r="H137" i="5"/>
  <c r="K135" i="5"/>
  <c r="J135" i="5"/>
  <c r="I135" i="5"/>
  <c r="H135" i="5"/>
  <c r="K134" i="5"/>
  <c r="J134" i="5"/>
  <c r="I134" i="5"/>
  <c r="H134" i="5"/>
  <c r="K132" i="5"/>
  <c r="J132" i="5"/>
  <c r="I132" i="5"/>
  <c r="H132" i="5"/>
  <c r="K131" i="5"/>
  <c r="J131" i="5"/>
  <c r="I131" i="5"/>
  <c r="H131" i="5"/>
  <c r="K129" i="5"/>
  <c r="J129" i="5"/>
  <c r="I129" i="5"/>
  <c r="H129" i="5"/>
  <c r="K128" i="5"/>
  <c r="J128" i="5"/>
  <c r="I128" i="5"/>
  <c r="H128" i="5"/>
  <c r="K126" i="5"/>
  <c r="J126" i="5"/>
  <c r="I126" i="5"/>
  <c r="H126" i="5"/>
  <c r="K125" i="5"/>
  <c r="J125" i="5"/>
  <c r="I125" i="5"/>
  <c r="H125" i="5"/>
  <c r="S124" i="5"/>
  <c r="R124" i="5"/>
  <c r="Q124" i="5"/>
  <c r="P124" i="5"/>
  <c r="S123" i="5"/>
  <c r="X122" i="5" s="1"/>
  <c r="R123" i="5"/>
  <c r="Q123" i="5"/>
  <c r="P123" i="5"/>
  <c r="V122" i="5"/>
  <c r="U122" i="5"/>
  <c r="S122" i="5"/>
  <c r="X123" i="5" s="1"/>
  <c r="R122" i="5"/>
  <c r="W122" i="5" s="1"/>
  <c r="Q122" i="5"/>
  <c r="V123" i="5" s="1"/>
  <c r="P122" i="5"/>
  <c r="U123" i="5" s="1"/>
  <c r="S121" i="5"/>
  <c r="R121" i="5"/>
  <c r="Q121" i="5"/>
  <c r="P121" i="5"/>
  <c r="S120" i="5"/>
  <c r="R120" i="5"/>
  <c r="Q120" i="5"/>
  <c r="P120" i="5"/>
  <c r="X119" i="5"/>
  <c r="W119" i="5"/>
  <c r="S119" i="5"/>
  <c r="X120" i="5" s="1"/>
  <c r="R119" i="5"/>
  <c r="W120" i="5" s="1"/>
  <c r="Q119" i="5"/>
  <c r="V120" i="5" s="1"/>
  <c r="P119" i="5"/>
  <c r="U120" i="5" s="1"/>
  <c r="K123" i="5"/>
  <c r="J123" i="5"/>
  <c r="I123" i="5"/>
  <c r="H123" i="5"/>
  <c r="K122" i="5"/>
  <c r="J122" i="5"/>
  <c r="I122" i="5"/>
  <c r="H122" i="5"/>
  <c r="K120" i="5"/>
  <c r="J120" i="5"/>
  <c r="I120" i="5"/>
  <c r="H120" i="5"/>
  <c r="K119" i="5"/>
  <c r="J119" i="5"/>
  <c r="I119" i="5"/>
  <c r="H119" i="5"/>
  <c r="V113" i="5"/>
  <c r="S118" i="5"/>
  <c r="R118" i="5"/>
  <c r="Q118" i="5"/>
  <c r="P118" i="5"/>
  <c r="S117" i="5"/>
  <c r="R117" i="5"/>
  <c r="Q117" i="5"/>
  <c r="P117" i="5"/>
  <c r="V116" i="5"/>
  <c r="U116" i="5"/>
  <c r="S116" i="5"/>
  <c r="X116" i="5" s="1"/>
  <c r="R116" i="5"/>
  <c r="W116" i="5" s="1"/>
  <c r="Q116" i="5"/>
  <c r="V117" i="5" s="1"/>
  <c r="P116" i="5"/>
  <c r="U117" i="5" s="1"/>
  <c r="S115" i="5"/>
  <c r="R115" i="5"/>
  <c r="Q115" i="5"/>
  <c r="P115" i="5"/>
  <c r="S114" i="5"/>
  <c r="R114" i="5"/>
  <c r="Q114" i="5"/>
  <c r="P114" i="5"/>
  <c r="X113" i="5"/>
  <c r="W113" i="5"/>
  <c r="S113" i="5"/>
  <c r="X114" i="5" s="1"/>
  <c r="R113" i="5"/>
  <c r="W114" i="5" s="1"/>
  <c r="Q113" i="5"/>
  <c r="V114" i="5" s="1"/>
  <c r="P113" i="5"/>
  <c r="U114" i="5" s="1"/>
  <c r="K117" i="5"/>
  <c r="J117" i="5"/>
  <c r="I117" i="5"/>
  <c r="H117" i="5"/>
  <c r="K116" i="5"/>
  <c r="J116" i="5"/>
  <c r="I116" i="5"/>
  <c r="H116" i="5"/>
  <c r="K114" i="5"/>
  <c r="J114" i="5"/>
  <c r="I114" i="5"/>
  <c r="H114" i="5"/>
  <c r="K113" i="5"/>
  <c r="J113" i="5"/>
  <c r="I113" i="5"/>
  <c r="H113" i="5"/>
  <c r="N18" i="2"/>
  <c r="X107" i="5"/>
  <c r="S112" i="5"/>
  <c r="R112" i="5"/>
  <c r="Q112" i="5"/>
  <c r="P112" i="5"/>
  <c r="S111" i="5"/>
  <c r="R111" i="5"/>
  <c r="Q111" i="5"/>
  <c r="P111" i="5"/>
  <c r="V110" i="5"/>
  <c r="S110" i="5"/>
  <c r="X110" i="5" s="1"/>
  <c r="R110" i="5"/>
  <c r="W110" i="5" s="1"/>
  <c r="Q110" i="5"/>
  <c r="V111" i="5" s="1"/>
  <c r="P110" i="5"/>
  <c r="U111" i="5" s="1"/>
  <c r="S109" i="5"/>
  <c r="R109" i="5"/>
  <c r="Q109" i="5"/>
  <c r="V107" i="5" s="1"/>
  <c r="P109" i="5"/>
  <c r="U107" i="5" s="1"/>
  <c r="S108" i="5"/>
  <c r="R108" i="5"/>
  <c r="Q108" i="5"/>
  <c r="P108" i="5"/>
  <c r="S107" i="5"/>
  <c r="X108" i="5" s="1"/>
  <c r="R107" i="5"/>
  <c r="W108" i="5" s="1"/>
  <c r="Q107" i="5"/>
  <c r="V108" i="5" s="1"/>
  <c r="P107" i="5"/>
  <c r="U108" i="5" s="1"/>
  <c r="K111" i="5"/>
  <c r="J111" i="5"/>
  <c r="I111" i="5"/>
  <c r="H111" i="5"/>
  <c r="K110" i="5"/>
  <c r="J110" i="5"/>
  <c r="I110" i="5"/>
  <c r="H110" i="5"/>
  <c r="K108" i="5"/>
  <c r="J108" i="5"/>
  <c r="I108" i="5"/>
  <c r="H108" i="5"/>
  <c r="K107" i="5"/>
  <c r="J107" i="5"/>
  <c r="I107" i="5"/>
  <c r="H107" i="5"/>
  <c r="N17" i="2"/>
  <c r="W104" i="5"/>
  <c r="U104" i="5"/>
  <c r="S106" i="5"/>
  <c r="R106" i="5"/>
  <c r="Q106" i="5"/>
  <c r="P106" i="5"/>
  <c r="S105" i="5"/>
  <c r="R105" i="5"/>
  <c r="Q105" i="5"/>
  <c r="P105" i="5"/>
  <c r="X104" i="5"/>
  <c r="S104" i="5"/>
  <c r="X105" i="5" s="1"/>
  <c r="R104" i="5"/>
  <c r="Q104" i="5"/>
  <c r="V105" i="5" s="1"/>
  <c r="P104" i="5"/>
  <c r="U105" i="5" s="1"/>
  <c r="S103" i="5"/>
  <c r="R103" i="5"/>
  <c r="Q103" i="5"/>
  <c r="P103" i="5"/>
  <c r="S102" i="5"/>
  <c r="R102" i="5"/>
  <c r="Q102" i="5"/>
  <c r="P102" i="5"/>
  <c r="X101" i="5"/>
  <c r="U101" i="5"/>
  <c r="S101" i="5"/>
  <c r="X102" i="5" s="1"/>
  <c r="R101" i="5"/>
  <c r="W102" i="5" s="1"/>
  <c r="Q101" i="5"/>
  <c r="V102" i="5" s="1"/>
  <c r="P101" i="5"/>
  <c r="U102" i="5" s="1"/>
  <c r="K105" i="5"/>
  <c r="J105" i="5"/>
  <c r="I105" i="5"/>
  <c r="H105" i="5"/>
  <c r="K104" i="5"/>
  <c r="J104" i="5"/>
  <c r="I104" i="5"/>
  <c r="H104" i="5"/>
  <c r="K102" i="5"/>
  <c r="J102" i="5"/>
  <c r="I102" i="5"/>
  <c r="H102" i="5"/>
  <c r="K101" i="5"/>
  <c r="J101" i="5"/>
  <c r="I101" i="5"/>
  <c r="H101" i="5"/>
  <c r="V98" i="5"/>
  <c r="S100" i="5"/>
  <c r="R100" i="5"/>
  <c r="Q100" i="5"/>
  <c r="P100" i="5"/>
  <c r="S99" i="5"/>
  <c r="R99" i="5"/>
  <c r="Q99" i="5"/>
  <c r="P99" i="5"/>
  <c r="S98" i="5"/>
  <c r="X98" i="5" s="1"/>
  <c r="R98" i="5"/>
  <c r="W98" i="5" s="1"/>
  <c r="Q98" i="5"/>
  <c r="V99" i="5" s="1"/>
  <c r="P98" i="5"/>
  <c r="U99" i="5" s="1"/>
  <c r="S97" i="5"/>
  <c r="R97" i="5"/>
  <c r="Q97" i="5"/>
  <c r="P97" i="5"/>
  <c r="S96" i="5"/>
  <c r="R96" i="5"/>
  <c r="Q96" i="5"/>
  <c r="P96" i="5"/>
  <c r="V95" i="5"/>
  <c r="U95" i="5"/>
  <c r="S95" i="5"/>
  <c r="X96" i="5" s="1"/>
  <c r="R95" i="5"/>
  <c r="W96" i="5" s="1"/>
  <c r="Q95" i="5"/>
  <c r="V96" i="5" s="1"/>
  <c r="P95" i="5"/>
  <c r="U96" i="5" s="1"/>
  <c r="K99" i="5"/>
  <c r="J99" i="5"/>
  <c r="I99" i="5"/>
  <c r="H99" i="5"/>
  <c r="K98" i="5"/>
  <c r="J98" i="5"/>
  <c r="I98" i="5"/>
  <c r="H98" i="5"/>
  <c r="K96" i="5"/>
  <c r="J96" i="5"/>
  <c r="I96" i="5"/>
  <c r="H96" i="5"/>
  <c r="K95" i="5"/>
  <c r="J95" i="5"/>
  <c r="I95" i="5"/>
  <c r="H95" i="5"/>
  <c r="S94" i="5"/>
  <c r="R94" i="5"/>
  <c r="Q94" i="5"/>
  <c r="P94" i="5"/>
  <c r="S93" i="5"/>
  <c r="X92" i="5" s="1"/>
  <c r="R93" i="5"/>
  <c r="Q93" i="5"/>
  <c r="P93" i="5"/>
  <c r="V92" i="5"/>
  <c r="U92" i="5"/>
  <c r="S92" i="5"/>
  <c r="X93" i="5" s="1"/>
  <c r="R92" i="5"/>
  <c r="W92" i="5" s="1"/>
  <c r="Q92" i="5"/>
  <c r="V93" i="5" s="1"/>
  <c r="P92" i="5"/>
  <c r="U93" i="5" s="1"/>
  <c r="S91" i="5"/>
  <c r="R91" i="5"/>
  <c r="Q91" i="5"/>
  <c r="P91" i="5"/>
  <c r="S90" i="5"/>
  <c r="R90" i="5"/>
  <c r="Q90" i="5"/>
  <c r="P90" i="5"/>
  <c r="X89" i="5"/>
  <c r="W89" i="5"/>
  <c r="S89" i="5"/>
  <c r="X90" i="5" s="1"/>
  <c r="R89" i="5"/>
  <c r="W90" i="5" s="1"/>
  <c r="Q89" i="5"/>
  <c r="V90" i="5" s="1"/>
  <c r="P89" i="5"/>
  <c r="U90" i="5" s="1"/>
  <c r="K93" i="5"/>
  <c r="J93" i="5"/>
  <c r="I93" i="5"/>
  <c r="H93" i="5"/>
  <c r="K92" i="5"/>
  <c r="J92" i="5"/>
  <c r="I92" i="5"/>
  <c r="H92" i="5"/>
  <c r="K90" i="5"/>
  <c r="J90" i="5"/>
  <c r="I90" i="5"/>
  <c r="H90" i="5"/>
  <c r="K89" i="5"/>
  <c r="J89" i="5"/>
  <c r="I89" i="5"/>
  <c r="H89" i="5"/>
  <c r="X83" i="5"/>
  <c r="S88" i="5"/>
  <c r="R88" i="5"/>
  <c r="Q88" i="5"/>
  <c r="P88" i="5"/>
  <c r="S87" i="5"/>
  <c r="R87" i="5"/>
  <c r="Q87" i="5"/>
  <c r="P87" i="5"/>
  <c r="S86" i="5"/>
  <c r="X86" i="5" s="1"/>
  <c r="R86" i="5"/>
  <c r="W86" i="5" s="1"/>
  <c r="Q86" i="5"/>
  <c r="V87" i="5" s="1"/>
  <c r="P86" i="5"/>
  <c r="U87" i="5" s="1"/>
  <c r="S85" i="5"/>
  <c r="R85" i="5"/>
  <c r="Q85" i="5"/>
  <c r="P85" i="5"/>
  <c r="S84" i="5"/>
  <c r="R84" i="5"/>
  <c r="Q84" i="5"/>
  <c r="P84" i="5"/>
  <c r="V83" i="5"/>
  <c r="U83" i="5"/>
  <c r="S83" i="5"/>
  <c r="X84" i="5" s="1"/>
  <c r="R83" i="5"/>
  <c r="W84" i="5" s="1"/>
  <c r="Q83" i="5"/>
  <c r="V84" i="5" s="1"/>
  <c r="P83" i="5"/>
  <c r="U84" i="5" s="1"/>
  <c r="K87" i="5"/>
  <c r="J87" i="5"/>
  <c r="I87" i="5"/>
  <c r="H87" i="5"/>
  <c r="K86" i="5"/>
  <c r="J86" i="5"/>
  <c r="I86" i="5"/>
  <c r="H86" i="5"/>
  <c r="K84" i="5"/>
  <c r="J84" i="5"/>
  <c r="I84" i="5"/>
  <c r="H84" i="5"/>
  <c r="K83" i="5"/>
  <c r="J83" i="5"/>
  <c r="I83" i="5"/>
  <c r="H83" i="5"/>
  <c r="W80" i="5"/>
  <c r="S82" i="5"/>
  <c r="R82" i="5"/>
  <c r="Q82" i="5"/>
  <c r="P82" i="5"/>
  <c r="S81" i="5"/>
  <c r="X80" i="5" s="1"/>
  <c r="R81" i="5"/>
  <c r="Q81" i="5"/>
  <c r="P81" i="5"/>
  <c r="V80" i="5"/>
  <c r="U80" i="5"/>
  <c r="S80" i="5"/>
  <c r="X81" i="5" s="1"/>
  <c r="R80" i="5"/>
  <c r="W81" i="5" s="1"/>
  <c r="Q80" i="5"/>
  <c r="V81" i="5" s="1"/>
  <c r="P80" i="5"/>
  <c r="U81" i="5" s="1"/>
  <c r="S79" i="5"/>
  <c r="R79" i="5"/>
  <c r="Q79" i="5"/>
  <c r="P79" i="5"/>
  <c r="S78" i="5"/>
  <c r="R78" i="5"/>
  <c r="Q78" i="5"/>
  <c r="P78" i="5"/>
  <c r="X77" i="5"/>
  <c r="W77" i="5"/>
  <c r="S77" i="5"/>
  <c r="X78" i="5" s="1"/>
  <c r="R77" i="5"/>
  <c r="W78" i="5" s="1"/>
  <c r="Q77" i="5"/>
  <c r="V78" i="5" s="1"/>
  <c r="P77" i="5"/>
  <c r="U78" i="5" s="1"/>
  <c r="K81" i="5"/>
  <c r="J81" i="5"/>
  <c r="I81" i="5"/>
  <c r="H81" i="5"/>
  <c r="K80" i="5"/>
  <c r="J80" i="5"/>
  <c r="I80" i="5"/>
  <c r="H80" i="5"/>
  <c r="K78" i="5"/>
  <c r="J78" i="5"/>
  <c r="I78" i="5"/>
  <c r="H78" i="5"/>
  <c r="K77" i="5"/>
  <c r="J77" i="5"/>
  <c r="I77" i="5"/>
  <c r="H77" i="5"/>
  <c r="S76" i="5"/>
  <c r="R76" i="5"/>
  <c r="Q76" i="5"/>
  <c r="P76" i="5"/>
  <c r="S75" i="5"/>
  <c r="X74" i="5" s="1"/>
  <c r="R75" i="5"/>
  <c r="Q75" i="5"/>
  <c r="P75" i="5"/>
  <c r="U74" i="5" s="1"/>
  <c r="V74" i="5"/>
  <c r="S74" i="5"/>
  <c r="X75" i="5" s="1"/>
  <c r="R74" i="5"/>
  <c r="W74" i="5" s="1"/>
  <c r="Q74" i="5"/>
  <c r="V75" i="5" s="1"/>
  <c r="P74" i="5"/>
  <c r="U75" i="5" s="1"/>
  <c r="S73" i="5"/>
  <c r="R73" i="5"/>
  <c r="Q73" i="5"/>
  <c r="P73" i="5"/>
  <c r="S72" i="5"/>
  <c r="R72" i="5"/>
  <c r="Q72" i="5"/>
  <c r="P72" i="5"/>
  <c r="X71" i="5"/>
  <c r="W71" i="5"/>
  <c r="S71" i="5"/>
  <c r="X72" i="5" s="1"/>
  <c r="R71" i="5"/>
  <c r="W72" i="5" s="1"/>
  <c r="Q71" i="5"/>
  <c r="V72" i="5" s="1"/>
  <c r="P71" i="5"/>
  <c r="U72" i="5" s="1"/>
  <c r="K75" i="5"/>
  <c r="J75" i="5"/>
  <c r="I75" i="5"/>
  <c r="H75" i="5"/>
  <c r="K74" i="5"/>
  <c r="J74" i="5"/>
  <c r="I74" i="5"/>
  <c r="H74" i="5"/>
  <c r="K72" i="5"/>
  <c r="J72" i="5"/>
  <c r="I72" i="5"/>
  <c r="H72" i="5"/>
  <c r="K71" i="5"/>
  <c r="J71" i="5"/>
  <c r="I71" i="5"/>
  <c r="H71" i="5"/>
  <c r="X65" i="5"/>
  <c r="S70" i="5"/>
  <c r="R70" i="5"/>
  <c r="Q70" i="5"/>
  <c r="P70" i="5"/>
  <c r="S69" i="5"/>
  <c r="R69" i="5"/>
  <c r="Q69" i="5"/>
  <c r="V68" i="5" s="1"/>
  <c r="P69" i="5"/>
  <c r="U68" i="5"/>
  <c r="S68" i="5"/>
  <c r="R68" i="5"/>
  <c r="W69" i="5" s="1"/>
  <c r="Q68" i="5"/>
  <c r="V69" i="5" s="1"/>
  <c r="P68" i="5"/>
  <c r="U69" i="5" s="1"/>
  <c r="S67" i="5"/>
  <c r="R67" i="5"/>
  <c r="Q67" i="5"/>
  <c r="P67" i="5"/>
  <c r="S66" i="5"/>
  <c r="R66" i="5"/>
  <c r="Q66" i="5"/>
  <c r="P66" i="5"/>
  <c r="W65" i="5"/>
  <c r="V65" i="5"/>
  <c r="S65" i="5"/>
  <c r="R65" i="5"/>
  <c r="Q65" i="5"/>
  <c r="V66" i="5" s="1"/>
  <c r="P65" i="5"/>
  <c r="U66" i="5" s="1"/>
  <c r="K69" i="5"/>
  <c r="J69" i="5"/>
  <c r="I69" i="5"/>
  <c r="H69" i="5"/>
  <c r="K68" i="5"/>
  <c r="J68" i="5"/>
  <c r="I68" i="5"/>
  <c r="H68" i="5"/>
  <c r="K66" i="5"/>
  <c r="J66" i="5"/>
  <c r="I66" i="5"/>
  <c r="H66" i="5"/>
  <c r="K65" i="5"/>
  <c r="J65" i="5"/>
  <c r="I65" i="5"/>
  <c r="H65" i="5"/>
  <c r="U59" i="5"/>
  <c r="N9" i="2"/>
  <c r="P53" i="5"/>
  <c r="P59" i="5"/>
  <c r="S64" i="5"/>
  <c r="R64" i="5"/>
  <c r="Q64" i="5"/>
  <c r="P64" i="5"/>
  <c r="U63" i="5" s="1"/>
  <c r="S63" i="5"/>
  <c r="X62" i="5" s="1"/>
  <c r="R63" i="5"/>
  <c r="W62" i="5" s="1"/>
  <c r="Q63" i="5"/>
  <c r="P63" i="5"/>
  <c r="V62" i="5"/>
  <c r="S62" i="5"/>
  <c r="X63" i="5" s="1"/>
  <c r="R62" i="5"/>
  <c r="W63" i="5" s="1"/>
  <c r="Q62" i="5"/>
  <c r="V63" i="5" s="1"/>
  <c r="P62" i="5"/>
  <c r="S61" i="5"/>
  <c r="R61" i="5"/>
  <c r="Q61" i="5"/>
  <c r="P61" i="5"/>
  <c r="S60" i="5"/>
  <c r="R60" i="5"/>
  <c r="Q60" i="5"/>
  <c r="P60" i="5"/>
  <c r="X59" i="5"/>
  <c r="W59" i="5"/>
  <c r="S59" i="5"/>
  <c r="X60" i="5" s="1"/>
  <c r="R59" i="5"/>
  <c r="W60" i="5" s="1"/>
  <c r="Q59" i="5"/>
  <c r="V59" i="5" s="1"/>
  <c r="K63" i="5"/>
  <c r="J63" i="5"/>
  <c r="I63" i="5"/>
  <c r="H63" i="5"/>
  <c r="K62" i="5"/>
  <c r="J62" i="5"/>
  <c r="I62" i="5"/>
  <c r="H62" i="5"/>
  <c r="K60" i="5"/>
  <c r="J60" i="5"/>
  <c r="I60" i="5"/>
  <c r="H60" i="5"/>
  <c r="K59" i="5"/>
  <c r="J59" i="5"/>
  <c r="I59" i="5"/>
  <c r="H59" i="5"/>
  <c r="H53" i="5"/>
  <c r="U56" i="5"/>
  <c r="P7" i="1"/>
  <c r="Q58" i="5"/>
  <c r="P58" i="5"/>
  <c r="Q57" i="5"/>
  <c r="P57" i="5"/>
  <c r="Q56" i="5"/>
  <c r="P56" i="5"/>
  <c r="Q55" i="5"/>
  <c r="P55" i="5"/>
  <c r="Q54" i="5"/>
  <c r="P54" i="5"/>
  <c r="Q53" i="5"/>
  <c r="Q52" i="5"/>
  <c r="P52" i="5"/>
  <c r="Q51" i="5"/>
  <c r="V50" i="5" s="1"/>
  <c r="P51" i="5"/>
  <c r="Q50" i="5"/>
  <c r="P50" i="5"/>
  <c r="Q49" i="5"/>
  <c r="P49" i="5"/>
  <c r="U47" i="5" s="1"/>
  <c r="Q48" i="5"/>
  <c r="V47" i="5" s="1"/>
  <c r="P48" i="5"/>
  <c r="Q47" i="5"/>
  <c r="P47" i="5"/>
  <c r="Q46" i="5"/>
  <c r="P46" i="5"/>
  <c r="Q45" i="5"/>
  <c r="V44" i="5" s="1"/>
  <c r="P45" i="5"/>
  <c r="U44" i="5" s="1"/>
  <c r="Q44" i="5"/>
  <c r="P44" i="5"/>
  <c r="Q43" i="5"/>
  <c r="P43" i="5"/>
  <c r="Q42" i="5"/>
  <c r="V42" i="5" s="1"/>
  <c r="P42" i="5"/>
  <c r="U42" i="5" s="1"/>
  <c r="Q41" i="5"/>
  <c r="P41" i="5"/>
  <c r="Q40" i="5"/>
  <c r="P40" i="5"/>
  <c r="Q39" i="5"/>
  <c r="V38" i="5" s="1"/>
  <c r="P39" i="5"/>
  <c r="U39" i="5" s="1"/>
  <c r="Q38" i="5"/>
  <c r="P38" i="5"/>
  <c r="Q37" i="5"/>
  <c r="P37" i="5"/>
  <c r="Q36" i="5"/>
  <c r="P36" i="5"/>
  <c r="U35" i="5" s="1"/>
  <c r="Q35" i="5"/>
  <c r="P35" i="5"/>
  <c r="Q34" i="5"/>
  <c r="P34" i="5"/>
  <c r="Q33" i="5"/>
  <c r="P33" i="5"/>
  <c r="U33" i="5" s="1"/>
  <c r="Q32" i="5"/>
  <c r="P32" i="5"/>
  <c r="Q31" i="5"/>
  <c r="P31" i="5"/>
  <c r="Q30" i="5"/>
  <c r="V30" i="5" s="1"/>
  <c r="P30" i="5"/>
  <c r="Q29" i="5"/>
  <c r="P29" i="5"/>
  <c r="U29" i="5" s="1"/>
  <c r="Q16" i="5"/>
  <c r="Q15" i="5"/>
  <c r="Q14" i="5"/>
  <c r="Q13" i="5"/>
  <c r="Q12" i="5"/>
  <c r="V12" i="5" s="1"/>
  <c r="Q11" i="5"/>
  <c r="P16" i="5"/>
  <c r="P15" i="5"/>
  <c r="U14" i="5" s="1"/>
  <c r="P14" i="5"/>
  <c r="P13" i="5"/>
  <c r="P12" i="5"/>
  <c r="U12" i="5" s="1"/>
  <c r="P11" i="5"/>
  <c r="Q28" i="5"/>
  <c r="Q27" i="5"/>
  <c r="V26" i="5" s="1"/>
  <c r="Q26" i="5"/>
  <c r="Q25" i="5"/>
  <c r="Q24" i="5"/>
  <c r="V23" i="5" s="1"/>
  <c r="Q23" i="5"/>
  <c r="P28" i="5"/>
  <c r="P27" i="5"/>
  <c r="U27" i="5" s="1"/>
  <c r="P26" i="5"/>
  <c r="P25" i="5"/>
  <c r="P24" i="5"/>
  <c r="U24" i="5" s="1"/>
  <c r="P23" i="5"/>
  <c r="U23" i="5" s="1"/>
  <c r="S58" i="5"/>
  <c r="R58" i="5"/>
  <c r="S57" i="5"/>
  <c r="R57" i="5"/>
  <c r="S56" i="5"/>
  <c r="X57" i="5" s="1"/>
  <c r="R56" i="5"/>
  <c r="S55" i="5"/>
  <c r="R55" i="5"/>
  <c r="S54" i="5"/>
  <c r="R54" i="5"/>
  <c r="S53" i="5"/>
  <c r="X53" i="5" s="1"/>
  <c r="R53" i="5"/>
  <c r="S52" i="5"/>
  <c r="R52" i="5"/>
  <c r="S51" i="5"/>
  <c r="X50" i="5" s="1"/>
  <c r="R51" i="5"/>
  <c r="S50" i="5"/>
  <c r="X51" i="5" s="1"/>
  <c r="R50" i="5"/>
  <c r="W51" i="5" s="1"/>
  <c r="S49" i="5"/>
  <c r="R49" i="5"/>
  <c r="S48" i="5"/>
  <c r="X47" i="5" s="1"/>
  <c r="R48" i="5"/>
  <c r="S47" i="5"/>
  <c r="X48" i="5" s="1"/>
  <c r="R47" i="5"/>
  <c r="W48" i="5" s="1"/>
  <c r="V48" i="5"/>
  <c r="X14" i="5"/>
  <c r="R11" i="5"/>
  <c r="W11" i="5" s="1"/>
  <c r="S16" i="5"/>
  <c r="R16" i="5"/>
  <c r="S15" i="5"/>
  <c r="R15" i="5"/>
  <c r="W14" i="5" s="1"/>
  <c r="S14" i="5"/>
  <c r="X15" i="5" s="1"/>
  <c r="R14" i="5"/>
  <c r="W15" i="5" s="1"/>
  <c r="S13" i="5"/>
  <c r="R13" i="5"/>
  <c r="S12" i="5"/>
  <c r="X12" i="5" s="1"/>
  <c r="R12" i="5"/>
  <c r="S11" i="5"/>
  <c r="X11" i="5" s="1"/>
  <c r="V14" i="5"/>
  <c r="U11" i="5"/>
  <c r="W50" i="5"/>
  <c r="X35" i="5"/>
  <c r="W35" i="5"/>
  <c r="X30" i="5"/>
  <c r="W30" i="5"/>
  <c r="W26" i="5"/>
  <c r="H41" i="5"/>
  <c r="K57" i="5"/>
  <c r="J57" i="5"/>
  <c r="I57" i="5"/>
  <c r="H57" i="5"/>
  <c r="K56" i="5"/>
  <c r="J56" i="5"/>
  <c r="I56" i="5"/>
  <c r="H56" i="5"/>
  <c r="K54" i="5"/>
  <c r="J54" i="5"/>
  <c r="I54" i="5"/>
  <c r="H54" i="5"/>
  <c r="K53" i="5"/>
  <c r="J53" i="5"/>
  <c r="I53" i="5"/>
  <c r="K51" i="5"/>
  <c r="J51" i="5"/>
  <c r="I51" i="5"/>
  <c r="H51" i="5"/>
  <c r="K50" i="5"/>
  <c r="J50" i="5"/>
  <c r="I50" i="5"/>
  <c r="H50" i="5"/>
  <c r="K48" i="5"/>
  <c r="J48" i="5"/>
  <c r="I48" i="5"/>
  <c r="H48" i="5"/>
  <c r="K47" i="5"/>
  <c r="J47" i="5"/>
  <c r="I47" i="5"/>
  <c r="H47" i="5"/>
  <c r="K45" i="5"/>
  <c r="J45" i="5"/>
  <c r="I45" i="5"/>
  <c r="H45" i="5"/>
  <c r="K44" i="5"/>
  <c r="J44" i="5"/>
  <c r="I44" i="5"/>
  <c r="H44" i="5"/>
  <c r="K42" i="5"/>
  <c r="J42" i="5"/>
  <c r="I42" i="5"/>
  <c r="H42" i="5"/>
  <c r="K41" i="5"/>
  <c r="J41" i="5"/>
  <c r="I41" i="5"/>
  <c r="K39" i="5"/>
  <c r="J39" i="5"/>
  <c r="I39" i="5"/>
  <c r="H39" i="5"/>
  <c r="K38" i="5"/>
  <c r="J38" i="5"/>
  <c r="I38" i="5"/>
  <c r="H38" i="5"/>
  <c r="K36" i="5"/>
  <c r="J36" i="5"/>
  <c r="I36" i="5"/>
  <c r="H36" i="5"/>
  <c r="K35" i="5"/>
  <c r="J35" i="5"/>
  <c r="I35" i="5"/>
  <c r="H35" i="5"/>
  <c r="K33" i="5"/>
  <c r="J33" i="5"/>
  <c r="I33" i="5"/>
  <c r="H33" i="5"/>
  <c r="K32" i="5"/>
  <c r="J32" i="5"/>
  <c r="I32" i="5"/>
  <c r="H32" i="5"/>
  <c r="K30" i="5"/>
  <c r="J30" i="5"/>
  <c r="I30" i="5"/>
  <c r="H30" i="5"/>
  <c r="K29" i="5"/>
  <c r="J29" i="5"/>
  <c r="I29" i="5"/>
  <c r="H29" i="5"/>
  <c r="K27" i="5"/>
  <c r="J27" i="5"/>
  <c r="I27" i="5"/>
  <c r="H27" i="5"/>
  <c r="K26" i="5"/>
  <c r="J26" i="5"/>
  <c r="I26" i="5"/>
  <c r="H26" i="5"/>
  <c r="K24" i="5"/>
  <c r="J24" i="5"/>
  <c r="I24" i="5"/>
  <c r="H24" i="5"/>
  <c r="K23" i="5"/>
  <c r="J23" i="5"/>
  <c r="I23" i="5"/>
  <c r="H23" i="5"/>
  <c r="S46" i="5"/>
  <c r="S45" i="5"/>
  <c r="X44" i="5" s="1"/>
  <c r="S44" i="5"/>
  <c r="X45" i="5" s="1"/>
  <c r="S43" i="5"/>
  <c r="S42" i="5"/>
  <c r="S41" i="5"/>
  <c r="X41" i="5" s="1"/>
  <c r="S40" i="5"/>
  <c r="S39" i="5"/>
  <c r="X39" i="5" s="1"/>
  <c r="S38" i="5"/>
  <c r="X38" i="5" s="1"/>
  <c r="S37" i="5"/>
  <c r="S36" i="5"/>
  <c r="S35" i="5"/>
  <c r="X36" i="5" s="1"/>
  <c r="S34" i="5"/>
  <c r="S33" i="5"/>
  <c r="S32" i="5"/>
  <c r="X32" i="5" s="1"/>
  <c r="S31" i="5"/>
  <c r="S30" i="5"/>
  <c r="S29" i="5"/>
  <c r="X29" i="5" s="1"/>
  <c r="S28" i="5"/>
  <c r="S27" i="5"/>
  <c r="X26" i="5" s="1"/>
  <c r="S26" i="5"/>
  <c r="X27" i="5" s="1"/>
  <c r="S25" i="5"/>
  <c r="S24" i="5"/>
  <c r="S23" i="5"/>
  <c r="X23" i="5" s="1"/>
  <c r="R46" i="5"/>
  <c r="R45" i="5"/>
  <c r="W44" i="5" s="1"/>
  <c r="R44" i="5"/>
  <c r="W45" i="5" s="1"/>
  <c r="R43" i="5"/>
  <c r="R42" i="5"/>
  <c r="R41" i="5"/>
  <c r="W41" i="5" s="1"/>
  <c r="R40" i="5"/>
  <c r="R39" i="5"/>
  <c r="W38" i="5" s="1"/>
  <c r="R38" i="5"/>
  <c r="R37" i="5"/>
  <c r="R36" i="5"/>
  <c r="R35" i="5"/>
  <c r="W36" i="5" s="1"/>
  <c r="R34" i="5"/>
  <c r="R33" i="5"/>
  <c r="W33" i="5" s="1"/>
  <c r="R32" i="5"/>
  <c r="W32" i="5" s="1"/>
  <c r="R31" i="5"/>
  <c r="R30" i="5"/>
  <c r="R29" i="5"/>
  <c r="W29" i="5" s="1"/>
  <c r="R28" i="5"/>
  <c r="R23" i="5"/>
  <c r="W23" i="5" s="1"/>
  <c r="R27" i="5"/>
  <c r="R26" i="5"/>
  <c r="W27" i="5" s="1"/>
  <c r="R25" i="5"/>
  <c r="R24" i="5"/>
  <c r="V41" i="5"/>
  <c r="V35" i="5"/>
  <c r="V33" i="5"/>
  <c r="V32" i="5"/>
  <c r="U41" i="5"/>
  <c r="D17" i="5"/>
  <c r="E17" i="5"/>
  <c r="F17" i="5"/>
  <c r="C17" i="5"/>
  <c r="H11" i="5"/>
  <c r="I15" i="5"/>
  <c r="I14" i="5"/>
  <c r="I12" i="5"/>
  <c r="I11" i="5"/>
  <c r="H15" i="5"/>
  <c r="H14" i="5"/>
  <c r="H12" i="5"/>
  <c r="K15" i="5"/>
  <c r="K14" i="5"/>
  <c r="K12" i="5"/>
  <c r="K11" i="5"/>
  <c r="J15" i="5"/>
  <c r="J14" i="5"/>
  <c r="J12" i="5"/>
  <c r="J11" i="5"/>
  <c r="N2" i="1"/>
  <c r="O2" i="1"/>
  <c r="N29" i="1"/>
  <c r="Q29" i="1"/>
  <c r="P29" i="1"/>
  <c r="O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O7" i="1"/>
  <c r="N7" i="1"/>
  <c r="Q6" i="1"/>
  <c r="P6" i="1"/>
  <c r="O6" i="1"/>
  <c r="N6" i="1"/>
  <c r="Q5" i="1"/>
  <c r="P5" i="1"/>
  <c r="O5" i="1"/>
  <c r="N5" i="1"/>
  <c r="Q4" i="1"/>
  <c r="P4" i="1"/>
  <c r="O4" i="1"/>
  <c r="N4" i="1"/>
  <c r="Q3" i="1"/>
  <c r="P3" i="1"/>
  <c r="O3" i="1"/>
  <c r="N3" i="1"/>
  <c r="Q2" i="1"/>
  <c r="P2" i="1"/>
  <c r="N8" i="2"/>
  <c r="O8" i="2"/>
  <c r="P8" i="2"/>
  <c r="Q8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5" i="2"/>
  <c r="O15" i="2"/>
  <c r="P15" i="2"/>
  <c r="Q15" i="2"/>
  <c r="N16" i="2"/>
  <c r="O16" i="2"/>
  <c r="P16" i="2"/>
  <c r="Q16" i="2"/>
  <c r="O17" i="2"/>
  <c r="P17" i="2"/>
  <c r="Q17" i="2"/>
  <c r="O18" i="2"/>
  <c r="P18" i="2"/>
  <c r="Q18" i="2"/>
  <c r="N19" i="2"/>
  <c r="O19" i="2"/>
  <c r="P19" i="2"/>
  <c r="Q19" i="2"/>
  <c r="N20" i="2"/>
  <c r="O20" i="2"/>
  <c r="P20" i="2"/>
  <c r="Q20" i="2"/>
  <c r="N21" i="2"/>
  <c r="O21" i="2"/>
  <c r="P21" i="2"/>
  <c r="Q21" i="2"/>
  <c r="N22" i="2"/>
  <c r="O22" i="2"/>
  <c r="P22" i="2"/>
  <c r="Q22" i="2"/>
  <c r="N23" i="2"/>
  <c r="O23" i="2"/>
  <c r="P23" i="2"/>
  <c r="Q23" i="2"/>
  <c r="N24" i="2"/>
  <c r="O24" i="2"/>
  <c r="P24" i="2"/>
  <c r="Q24" i="2"/>
  <c r="N25" i="2"/>
  <c r="O25" i="2"/>
  <c r="P25" i="2"/>
  <c r="Q25" i="2"/>
  <c r="N26" i="2"/>
  <c r="O26" i="2"/>
  <c r="P26" i="2"/>
  <c r="Q26" i="2"/>
  <c r="N27" i="2"/>
  <c r="O27" i="2"/>
  <c r="P27" i="2"/>
  <c r="Q27" i="2"/>
  <c r="N28" i="2"/>
  <c r="O28" i="2"/>
  <c r="Q28" i="2"/>
  <c r="N29" i="2"/>
  <c r="O29" i="2"/>
  <c r="P29" i="2"/>
  <c r="Q29" i="2"/>
  <c r="Q7" i="2"/>
  <c r="P7" i="2"/>
  <c r="O7" i="2"/>
  <c r="N7" i="2"/>
  <c r="Q6" i="2"/>
  <c r="P6" i="2"/>
  <c r="O6" i="2"/>
  <c r="N6" i="2"/>
  <c r="Q5" i="2"/>
  <c r="P5" i="2"/>
  <c r="O5" i="2"/>
  <c r="N5" i="2"/>
  <c r="Q4" i="2"/>
  <c r="P4" i="2"/>
  <c r="O4" i="2"/>
  <c r="N4" i="2"/>
  <c r="Q3" i="2"/>
  <c r="P3" i="2"/>
  <c r="O3" i="2"/>
  <c r="N3" i="2"/>
  <c r="Q2" i="2"/>
  <c r="P2" i="2"/>
  <c r="O2" i="2"/>
  <c r="N2" i="2"/>
  <c r="V179" i="5" l="1"/>
  <c r="X183" i="5"/>
  <c r="U182" i="5"/>
  <c r="V173" i="5"/>
  <c r="X177" i="5"/>
  <c r="W173" i="5"/>
  <c r="U167" i="5"/>
  <c r="W171" i="5"/>
  <c r="V167" i="5"/>
  <c r="W161" i="5"/>
  <c r="U164" i="5"/>
  <c r="X161" i="5"/>
  <c r="V164" i="5"/>
  <c r="W164" i="5"/>
  <c r="W156" i="5"/>
  <c r="V155" i="5"/>
  <c r="U159" i="5"/>
  <c r="U149" i="5"/>
  <c r="W149" i="5"/>
  <c r="U152" i="5"/>
  <c r="U143" i="5"/>
  <c r="W141" i="5"/>
  <c r="V137" i="5"/>
  <c r="X141" i="5"/>
  <c r="W137" i="5"/>
  <c r="U140" i="5"/>
  <c r="U131" i="5"/>
  <c r="W135" i="5"/>
  <c r="V131" i="5"/>
  <c r="X135" i="5"/>
  <c r="W129" i="5"/>
  <c r="X129" i="5"/>
  <c r="W125" i="5"/>
  <c r="U128" i="5"/>
  <c r="X125" i="5"/>
  <c r="V128" i="5"/>
  <c r="U119" i="5"/>
  <c r="W123" i="5"/>
  <c r="V119" i="5"/>
  <c r="U113" i="5"/>
  <c r="W117" i="5"/>
  <c r="X117" i="5"/>
  <c r="X111" i="5"/>
  <c r="W107" i="5"/>
  <c r="U110" i="5"/>
  <c r="W111" i="5"/>
  <c r="W105" i="5"/>
  <c r="V101" i="5"/>
  <c r="W101" i="5"/>
  <c r="V104" i="5"/>
  <c r="W99" i="5"/>
  <c r="X99" i="5"/>
  <c r="W95" i="5"/>
  <c r="U98" i="5"/>
  <c r="X95" i="5"/>
  <c r="U89" i="5"/>
  <c r="W93" i="5"/>
  <c r="V89" i="5"/>
  <c r="W87" i="5"/>
  <c r="X87" i="5"/>
  <c r="W83" i="5"/>
  <c r="U86" i="5"/>
  <c r="V86" i="5"/>
  <c r="U77" i="5"/>
  <c r="V77" i="5"/>
  <c r="U71" i="5"/>
  <c r="W75" i="5"/>
  <c r="V71" i="5"/>
  <c r="X68" i="5"/>
  <c r="W68" i="5"/>
  <c r="X66" i="5"/>
  <c r="W66" i="5"/>
  <c r="U65" i="5"/>
  <c r="X69" i="5"/>
  <c r="U60" i="5"/>
  <c r="U62" i="5"/>
  <c r="V60" i="5"/>
  <c r="U45" i="5"/>
  <c r="V39" i="5"/>
  <c r="U38" i="5"/>
  <c r="V29" i="5"/>
  <c r="U30" i="5"/>
  <c r="U15" i="5"/>
  <c r="V24" i="5"/>
  <c r="U26" i="5"/>
  <c r="W39" i="5"/>
  <c r="W12" i="5"/>
  <c r="W24" i="5"/>
  <c r="U36" i="5"/>
  <c r="W42" i="5"/>
  <c r="U48" i="5"/>
  <c r="V51" i="5"/>
  <c r="V11" i="5"/>
  <c r="V15" i="5"/>
  <c r="U32" i="5"/>
  <c r="X24" i="5"/>
  <c r="V27" i="5"/>
  <c r="X33" i="5"/>
  <c r="V36" i="5"/>
  <c r="X42" i="5"/>
  <c r="V45" i="5"/>
  <c r="V56" i="5"/>
  <c r="U51" i="5"/>
  <c r="W57" i="5"/>
  <c r="X56" i="5"/>
  <c r="W53" i="5"/>
  <c r="X54" i="5"/>
  <c r="W54" i="5"/>
  <c r="V57" i="5"/>
  <c r="V53" i="5"/>
  <c r="U53" i="5"/>
  <c r="V54" i="5"/>
  <c r="U54" i="5"/>
  <c r="W56" i="5"/>
  <c r="U57" i="5"/>
  <c r="W47" i="5"/>
  <c r="U50" i="5"/>
</calcChain>
</file>

<file path=xl/sharedStrings.xml><?xml version="1.0" encoding="utf-8"?>
<sst xmlns="http://schemas.openxmlformats.org/spreadsheetml/2006/main" count="1028" uniqueCount="39">
  <si>
    <t>Day</t>
  </si>
  <si>
    <t>Coupon</t>
  </si>
  <si>
    <t>Zmod_Slope</t>
  </si>
  <si>
    <t>AR_4</t>
  </si>
  <si>
    <t>25M_5</t>
  </si>
  <si>
    <t>25M_6</t>
  </si>
  <si>
    <t>AR</t>
  </si>
  <si>
    <t>25M</t>
  </si>
  <si>
    <t>Pt</t>
  </si>
  <si>
    <t>Time</t>
  </si>
  <si>
    <t>Freq</t>
  </si>
  <si>
    <t>Zmod</t>
  </si>
  <si>
    <t>#</t>
  </si>
  <si>
    <t>s</t>
  </si>
  <si>
    <t>Hz</t>
  </si>
  <si>
    <t>ohm</t>
  </si>
  <si>
    <t>AR_5</t>
  </si>
  <si>
    <t>AR_6</t>
  </si>
  <si>
    <t>25M_4</t>
  </si>
  <si>
    <t xml:space="preserve">Z(400,t) is the measured impedance at 400 Hz at time point t of biofilm growth </t>
  </si>
  <si>
    <r>
      <t xml:space="preserve">Zn is the corresponding impedance value at 400 Hz of medium with no cells; </t>
    </r>
    <r>
      <rPr>
        <b/>
        <u/>
        <sz val="11"/>
        <color rgb="FFFF0000"/>
        <rFont val="Calibri"/>
        <family val="2"/>
        <scheme val="minor"/>
      </rPr>
      <t>Control Day 1 values</t>
    </r>
  </si>
  <si>
    <t>Zn</t>
  </si>
  <si>
    <t>Z(400,t0)</t>
  </si>
  <si>
    <t>Z(400,t)</t>
  </si>
  <si>
    <t>Zreal</t>
  </si>
  <si>
    <t>NB: Frequency = 397.9953</t>
  </si>
  <si>
    <t>Average</t>
  </si>
  <si>
    <t>StDev</t>
  </si>
  <si>
    <t>Z(400,t)_Control</t>
  </si>
  <si>
    <t>Z(400,t)_Test</t>
  </si>
  <si>
    <t xml:space="preserve">When the bacterial culture is added, the basal CI value is “0” because there is not opposition to the pass of the current through the electrodes. </t>
  </si>
  <si>
    <t>Once that the bacteria adhere to the microelectrodes and they begin to proliferate, there is a modification of the electric impedance and the CI starts to increase.</t>
  </si>
  <si>
    <t>CI(t)_Control</t>
  </si>
  <si>
    <t>CI(t)_Test</t>
  </si>
  <si>
    <r>
      <t xml:space="preserve">Z(400,t0) is the background impedance 2 h after bacteria inoculation, before the biofilm started to grow; Control or </t>
    </r>
    <r>
      <rPr>
        <b/>
        <u/>
        <sz val="11"/>
        <color rgb="FFFF0000"/>
        <rFont val="Calibri"/>
        <family val="2"/>
        <scheme val="minor"/>
      </rPr>
      <t>Test Day 1 values depending on Control or Test reactor</t>
    </r>
  </si>
  <si>
    <t>Cell Index or Surface Interface Index</t>
  </si>
  <si>
    <t xml:space="preserve">Average </t>
  </si>
  <si>
    <t xml:space="preserve">Max 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</si>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</sst>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0"/>
      <name val="Arial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4" applyNumberFormat="0" applyAlignment="0" applyProtection="0"/>
    <xf numFmtId="0" fontId="11" fillId="7" borderId="15" applyNumberFormat="0" applyAlignment="0" applyProtection="0"/>
    <xf numFmtId="0" fontId="12" fillId="7" borderId="14" applyNumberFormat="0" applyAlignment="0" applyProtection="0"/>
    <xf numFmtId="0" fontId="13" fillId="0" borderId="16" applyNumberFormat="0" applyFill="0" applyAlignment="0" applyProtection="0"/>
    <xf numFmtId="0" fontId="14" fillId="8" borderId="17" applyNumberFormat="0" applyAlignment="0" applyProtection="0"/>
    <xf numFmtId="0" fontId="15" fillId="0" borderId="0" applyNumberFormat="0" applyFill="0" applyBorder="0" applyAlignment="0" applyProtection="0"/>
    <xf numFmtId="0" fontId="2" fillId="9" borderId="1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8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8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8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8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</cellStyleXfs>
  <cellXfs count="47">
    <xf numFmtId="0" fontId="0" fillId="0" borderId="0" xfId="0"/>
    <xf numFmtId="164" fontId="0" fillId="2" borderId="0" xfId="0" applyNumberFormat="1" applyFill="1"/>
    <xf numFmtId="164" fontId="0" fillId="0" borderId="0" xfId="0" applyNumberFormat="1"/>
    <xf numFmtId="0" fontId="0" fillId="0" borderId="3" xfId="0" applyBorder="1"/>
    <xf numFmtId="164" fontId="0" fillId="0" borderId="5" xfId="0" applyNumberFormat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4" xfId="0" applyFill="1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/>
    <xf numFmtId="0" fontId="0" fillId="0" borderId="23" xfId="0" applyBorder="1"/>
    <xf numFmtId="0" fontId="0" fillId="0" borderId="25" xfId="0" applyBorder="1"/>
    <xf numFmtId="0" fontId="0" fillId="34" borderId="3" xfId="0" applyFill="1" applyBorder="1" applyAlignment="1">
      <alignment horizontal="center"/>
    </xf>
    <xf numFmtId="0" fontId="0" fillId="34" borderId="3" xfId="0" applyFill="1" applyBorder="1"/>
    <xf numFmtId="0" fontId="0" fillId="0" borderId="0" xfId="0" applyBorder="1" applyAlignment="1">
      <alignment horizontal="center" vertical="center"/>
    </xf>
    <xf numFmtId="0" fontId="0" fillId="34" borderId="24" xfId="0" applyFill="1" applyBorder="1"/>
    <xf numFmtId="0" fontId="0" fillId="0" borderId="26" xfId="0" applyFill="1" applyBorder="1" applyAlignment="1">
      <alignment horizontal="center"/>
    </xf>
    <xf numFmtId="0" fontId="17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0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4" borderId="23" xfId="0" applyFill="1" applyBorder="1" applyAlignment="1">
      <alignment horizontal="center"/>
    </xf>
    <xf numFmtId="0" fontId="0" fillId="34" borderId="25" xfId="0" applyFill="1" applyBorder="1" applyAlignment="1">
      <alignment horizontal="center"/>
    </xf>
    <xf numFmtId="0" fontId="0" fillId="34" borderId="24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34" borderId="3" xfId="0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5" borderId="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Zmod</a:t>
            </a:r>
            <a:r>
              <a:rPr lang="en-GB" baseline="0"/>
              <a:t> Slope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Control'!$F$2:$F$22</c:f>
              <c:numCache>
                <c:formatCode>0.000</c:formatCode>
                <c:ptCount val="21"/>
                <c:pt idx="0">
                  <c:v>-0.55900000000000005</c:v>
                </c:pt>
                <c:pt idx="1">
                  <c:v>-0.69299999999999995</c:v>
                </c:pt>
                <c:pt idx="2">
                  <c:v>-0.65</c:v>
                </c:pt>
                <c:pt idx="3">
                  <c:v>-0.64200000000000002</c:v>
                </c:pt>
                <c:pt idx="4">
                  <c:v>-0.65200000000000002</c:v>
                </c:pt>
                <c:pt idx="5">
                  <c:v>-0.64400000000000002</c:v>
                </c:pt>
                <c:pt idx="6">
                  <c:v>-0.63400000000000001</c:v>
                </c:pt>
                <c:pt idx="7">
                  <c:v>-0.54900000000000004</c:v>
                </c:pt>
                <c:pt idx="8">
                  <c:v>-0.439</c:v>
                </c:pt>
                <c:pt idx="9">
                  <c:v>-0.39400000000000002</c:v>
                </c:pt>
                <c:pt idx="10">
                  <c:v>-0.33300000000000002</c:v>
                </c:pt>
                <c:pt idx="11">
                  <c:v>-0.32700000000000001</c:v>
                </c:pt>
                <c:pt idx="12">
                  <c:v>-0.31</c:v>
                </c:pt>
                <c:pt idx="13">
                  <c:v>-0.29199999999999998</c:v>
                </c:pt>
                <c:pt idx="14">
                  <c:v>-0.27800000000000002</c:v>
                </c:pt>
                <c:pt idx="15">
                  <c:v>-0.26500000000000001</c:v>
                </c:pt>
                <c:pt idx="16">
                  <c:v>-0.25700000000000001</c:v>
                </c:pt>
                <c:pt idx="17">
                  <c:v>-0.24099999999999999</c:v>
                </c:pt>
                <c:pt idx="18">
                  <c:v>-0.24099999999999999</c:v>
                </c:pt>
                <c:pt idx="19">
                  <c:v>-0.23799999999999999</c:v>
                </c:pt>
                <c:pt idx="20">
                  <c:v>-0.23599999999999999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D6-48E9-985D-9FD9CC0CB417}"/>
            </c:ext>
          </c:extLst>
        </c:ser>
        <c:ser>
          <c:idx val="1"/>
          <c:order val="1"/>
          <c:tx>
            <c:strRef>
              <c:f>'EIS - Control'!$G$1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Control'!$G$2:$G$22</c:f>
              <c:numCache>
                <c:formatCode>0.000</c:formatCode>
                <c:ptCount val="21"/>
                <c:pt idx="0">
                  <c:v>-0.66200000000000003</c:v>
                </c:pt>
                <c:pt idx="1">
                  <c:v>-0.70599999999999996</c:v>
                </c:pt>
                <c:pt idx="2">
                  <c:v>-0.67800000000000005</c:v>
                </c:pt>
                <c:pt idx="3">
                  <c:v>-0.65700000000000003</c:v>
                </c:pt>
                <c:pt idx="4">
                  <c:v>-0.66700000000000004</c:v>
                </c:pt>
                <c:pt idx="5">
                  <c:v>-0.63900000000000001</c:v>
                </c:pt>
                <c:pt idx="6">
                  <c:v>-0.58099999999999996</c:v>
                </c:pt>
                <c:pt idx="7">
                  <c:v>-0.46500000000000002</c:v>
                </c:pt>
                <c:pt idx="8">
                  <c:v>-0.39700000000000002</c:v>
                </c:pt>
                <c:pt idx="9">
                  <c:v>-0.39600000000000002</c:v>
                </c:pt>
                <c:pt idx="10">
                  <c:v>-0.314</c:v>
                </c:pt>
                <c:pt idx="11">
                  <c:v>-0.30099999999999999</c:v>
                </c:pt>
                <c:pt idx="12">
                  <c:v>-0.28599999999999998</c:v>
                </c:pt>
                <c:pt idx="13">
                  <c:v>-0.26900000000000002</c:v>
                </c:pt>
                <c:pt idx="14">
                  <c:v>-0.25700000000000001</c:v>
                </c:pt>
                <c:pt idx="15">
                  <c:v>-0.246</c:v>
                </c:pt>
                <c:pt idx="16">
                  <c:v>-0.23799999999999999</c:v>
                </c:pt>
                <c:pt idx="17">
                  <c:v>-0.22</c:v>
                </c:pt>
                <c:pt idx="18">
                  <c:v>-0.219</c:v>
                </c:pt>
                <c:pt idx="19">
                  <c:v>-0.216</c:v>
                </c:pt>
                <c:pt idx="20">
                  <c:v>-0.215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D6-48E9-985D-9FD9CC0CB417}"/>
            </c:ext>
          </c:extLst>
        </c:ser>
        <c:ser>
          <c:idx val="2"/>
          <c:order val="2"/>
          <c:tx>
            <c:strRef>
              <c:f>'EIS - Control'!$H$1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Control'!$H$2:$H$22</c:f>
              <c:numCache>
                <c:formatCode>0.000</c:formatCode>
                <c:ptCount val="21"/>
                <c:pt idx="0">
                  <c:v>-0.61899999999999999</c:v>
                </c:pt>
                <c:pt idx="1">
                  <c:v>-0.69799999999999995</c:v>
                </c:pt>
                <c:pt idx="2">
                  <c:v>-0.68500000000000005</c:v>
                </c:pt>
                <c:pt idx="3">
                  <c:v>-0.63700000000000001</c:v>
                </c:pt>
                <c:pt idx="4">
                  <c:v>-0.65500000000000003</c:v>
                </c:pt>
                <c:pt idx="5">
                  <c:v>-0.63600000000000001</c:v>
                </c:pt>
                <c:pt idx="6">
                  <c:v>-0.56899999999999995</c:v>
                </c:pt>
                <c:pt idx="7">
                  <c:v>-0.48099999999999998</c:v>
                </c:pt>
                <c:pt idx="8">
                  <c:v>-0.41399999999999998</c:v>
                </c:pt>
                <c:pt idx="9">
                  <c:v>-0.378</c:v>
                </c:pt>
                <c:pt idx="10">
                  <c:v>-0.318</c:v>
                </c:pt>
                <c:pt idx="11">
                  <c:v>-0.30399999999999999</c:v>
                </c:pt>
                <c:pt idx="12">
                  <c:v>-0.3</c:v>
                </c:pt>
                <c:pt idx="13">
                  <c:v>-0.42</c:v>
                </c:pt>
                <c:pt idx="14">
                  <c:v>-0.40899999999999997</c:v>
                </c:pt>
                <c:pt idx="15">
                  <c:v>-0.39800000000000002</c:v>
                </c:pt>
                <c:pt idx="16">
                  <c:v>-0.38900000000000001</c:v>
                </c:pt>
                <c:pt idx="17">
                  <c:v>-0.36499999999999999</c:v>
                </c:pt>
                <c:pt idx="18">
                  <c:v>-0.29199999999999998</c:v>
                </c:pt>
                <c:pt idx="19">
                  <c:v>-0.28199999999999997</c:v>
                </c:pt>
                <c:pt idx="20">
                  <c:v>-0.36199999999999999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D6-48E9-985D-9FD9CC0CB417}"/>
            </c:ext>
          </c:extLst>
        </c:ser>
        <c:ser>
          <c:idx val="3"/>
          <c:order val="3"/>
          <c:tx>
            <c:strRef>
              <c:f>'EIS - Control'!$I$1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Control'!$I$2:$I$22</c:f>
              <c:numCache>
                <c:formatCode>0.000</c:formatCode>
                <c:ptCount val="21"/>
                <c:pt idx="0">
                  <c:v>-0.56899999999999995</c:v>
                </c:pt>
                <c:pt idx="1">
                  <c:v>-0.63700000000000001</c:v>
                </c:pt>
                <c:pt idx="2">
                  <c:v>-0.64300000000000002</c:v>
                </c:pt>
                <c:pt idx="3">
                  <c:v>-0.57199999999999995</c:v>
                </c:pt>
                <c:pt idx="4">
                  <c:v>-0.59899999999999998</c:v>
                </c:pt>
                <c:pt idx="5">
                  <c:v>-0.621</c:v>
                </c:pt>
                <c:pt idx="6">
                  <c:v>-0.59399999999999997</c:v>
                </c:pt>
                <c:pt idx="7">
                  <c:v>-0.51500000000000001</c:v>
                </c:pt>
                <c:pt idx="8">
                  <c:v>-0.43</c:v>
                </c:pt>
                <c:pt idx="9">
                  <c:v>-0.38500000000000001</c:v>
                </c:pt>
                <c:pt idx="10">
                  <c:v>-0.32400000000000001</c:v>
                </c:pt>
                <c:pt idx="11">
                  <c:v>-0.309</c:v>
                </c:pt>
                <c:pt idx="12">
                  <c:v>-0.29399999999999998</c:v>
                </c:pt>
                <c:pt idx="13">
                  <c:v>-0.28100000000000003</c:v>
                </c:pt>
                <c:pt idx="14">
                  <c:v>-0.26700000000000002</c:v>
                </c:pt>
                <c:pt idx="15">
                  <c:v>-0.252</c:v>
                </c:pt>
                <c:pt idx="16">
                  <c:v>-0.23799999999999999</c:v>
                </c:pt>
                <c:pt idx="17">
                  <c:v>-0.20699999999999999</c:v>
                </c:pt>
                <c:pt idx="18">
                  <c:v>-0.20200000000000001</c:v>
                </c:pt>
                <c:pt idx="19">
                  <c:v>-0.19700000000000001</c:v>
                </c:pt>
                <c:pt idx="20">
                  <c:v>-0.19600000000000001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D6-48E9-985D-9FD9CC0CB417}"/>
            </c:ext>
          </c:extLst>
        </c:ser>
        <c:ser>
          <c:idx val="4"/>
          <c:order val="4"/>
          <c:tx>
            <c:strRef>
              <c:f>'EIS - Control'!$J$1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Control'!$J$2:$J$22</c:f>
              <c:numCache>
                <c:formatCode>0.000</c:formatCode>
                <c:ptCount val="21"/>
                <c:pt idx="0">
                  <c:v>-0.68</c:v>
                </c:pt>
                <c:pt idx="1">
                  <c:v>-0.67800000000000005</c:v>
                </c:pt>
                <c:pt idx="2">
                  <c:v>-0.71399999999999997</c:v>
                </c:pt>
                <c:pt idx="3">
                  <c:v>-0.60299999999999998</c:v>
                </c:pt>
                <c:pt idx="4">
                  <c:v>-0.61499999999999999</c:v>
                </c:pt>
                <c:pt idx="5">
                  <c:v>-0.61399999999999999</c:v>
                </c:pt>
                <c:pt idx="6">
                  <c:v>-0.59199999999999997</c:v>
                </c:pt>
                <c:pt idx="7">
                  <c:v>-0.51400000000000001</c:v>
                </c:pt>
                <c:pt idx="8">
                  <c:v>-0.442</c:v>
                </c:pt>
                <c:pt idx="9">
                  <c:v>-0.40400000000000003</c:v>
                </c:pt>
                <c:pt idx="10">
                  <c:v>-0.33800000000000002</c:v>
                </c:pt>
                <c:pt idx="11">
                  <c:v>-0.32200000000000001</c:v>
                </c:pt>
                <c:pt idx="12">
                  <c:v>-0.30199999999999999</c:v>
                </c:pt>
                <c:pt idx="13">
                  <c:v>-0.28199999999999997</c:v>
                </c:pt>
                <c:pt idx="14">
                  <c:v>-0.26600000000000001</c:v>
                </c:pt>
                <c:pt idx="15">
                  <c:v>-0.249</c:v>
                </c:pt>
                <c:pt idx="16">
                  <c:v>-0.23499999999999999</c:v>
                </c:pt>
                <c:pt idx="17">
                  <c:v>-0.20899999999999999</c:v>
                </c:pt>
                <c:pt idx="18">
                  <c:v>-0.20599999999999999</c:v>
                </c:pt>
                <c:pt idx="19">
                  <c:v>-0.19800000000000001</c:v>
                </c:pt>
                <c:pt idx="20">
                  <c:v>-0.19600000000000001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D6-48E9-985D-9FD9CC0CB417}"/>
            </c:ext>
          </c:extLst>
        </c:ser>
        <c:ser>
          <c:idx val="5"/>
          <c:order val="5"/>
          <c:tx>
            <c:strRef>
              <c:f>'EIS - Control'!$K$1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Control'!$E$2:$E$22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Control'!$K$2:$K$22</c:f>
              <c:numCache>
                <c:formatCode>0.000</c:formatCode>
                <c:ptCount val="21"/>
                <c:pt idx="0">
                  <c:v>-0.68</c:v>
                </c:pt>
                <c:pt idx="1">
                  <c:v>-0.65400000000000003</c:v>
                </c:pt>
                <c:pt idx="2">
                  <c:v>-0.69799999999999995</c:v>
                </c:pt>
                <c:pt idx="3">
                  <c:v>-0.58599999999999997</c:v>
                </c:pt>
                <c:pt idx="4">
                  <c:v>-0.59799999999999998</c:v>
                </c:pt>
                <c:pt idx="5">
                  <c:v>-0.60199999999999998</c:v>
                </c:pt>
                <c:pt idx="6">
                  <c:v>-0.60399999999999998</c:v>
                </c:pt>
                <c:pt idx="7">
                  <c:v>-0.55200000000000005</c:v>
                </c:pt>
                <c:pt idx="8">
                  <c:v>-0.44800000000000001</c:v>
                </c:pt>
                <c:pt idx="9">
                  <c:v>-0.40799999999999997</c:v>
                </c:pt>
                <c:pt idx="10">
                  <c:v>-0.34100000000000003</c:v>
                </c:pt>
                <c:pt idx="11">
                  <c:v>-0.32900000000000001</c:v>
                </c:pt>
                <c:pt idx="12">
                  <c:v>-0.311</c:v>
                </c:pt>
                <c:pt idx="13">
                  <c:v>-0.29399999999999998</c:v>
                </c:pt>
                <c:pt idx="14">
                  <c:v>-0.27900000000000003</c:v>
                </c:pt>
                <c:pt idx="15">
                  <c:v>-0.26100000000000001</c:v>
                </c:pt>
                <c:pt idx="16">
                  <c:v>-0.248</c:v>
                </c:pt>
                <c:pt idx="17">
                  <c:v>-0.216</c:v>
                </c:pt>
                <c:pt idx="18">
                  <c:v>-0.21099999999999999</c:v>
                </c:pt>
                <c:pt idx="19">
                  <c:v>-0.20399999999999999</c:v>
                </c:pt>
                <c:pt idx="20">
                  <c:v>-0.20300000000000001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D6-48E9-985D-9FD9CC0CB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2250592"/>
        <c:axId val="2022249760"/>
      </c:lineChart>
      <c:catAx>
        <c:axId val="202225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49760"/>
        <c:crosses val="autoZero"/>
        <c:auto val="1"/>
        <c:lblAlgn val="ctr"/>
        <c:lblOffset val="100"/>
        <c:noMultiLvlLbl val="0"/>
      </c:catAx>
      <c:valAx>
        <c:axId val="202224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2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Control'!$N$1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5.173329037798903E-2</c:v>
                  </c:pt>
                  <c:pt idx="1">
                    <c:v>6.557438524302006E-3</c:v>
                  </c:pt>
                  <c:pt idx="2">
                    <c:v>1.8520259177452151E-2</c:v>
                  </c:pt>
                  <c:pt idx="3">
                    <c:v>1.0408329997330672E-2</c:v>
                  </c:pt>
                  <c:pt idx="4">
                    <c:v>7.9372539331937792E-3</c:v>
                  </c:pt>
                  <c:pt idx="5">
                    <c:v>4.0414518843273836E-3</c:v>
                  </c:pt>
                  <c:pt idx="6">
                    <c:v>3.4588051886935402E-2</c:v>
                  </c:pt>
                  <c:pt idx="7">
                    <c:v>4.4601943156473971E-2</c:v>
                  </c:pt>
                  <c:pt idx="8">
                    <c:v>2.1126602503321091E-2</c:v>
                  </c:pt>
                  <c:pt idx="9">
                    <c:v>9.8657657246325036E-3</c:v>
                  </c:pt>
                  <c:pt idx="10">
                    <c:v>1.0016652800877822E-2</c:v>
                  </c:pt>
                  <c:pt idx="11">
                    <c:v>1.4224392195567925E-2</c:v>
                  </c:pt>
                  <c:pt idx="12">
                    <c:v>1.2055427546683426E-2</c:v>
                  </c:pt>
                  <c:pt idx="13">
                    <c:v>8.1357236924566464E-2</c:v>
                  </c:pt>
                  <c:pt idx="14">
                    <c:v>8.2367064615253449E-2</c:v>
                  </c:pt>
                  <c:pt idx="15">
                    <c:v>8.2819079927272651E-2</c:v>
                  </c:pt>
                  <c:pt idx="16">
                    <c:v>8.2245567256438307E-2</c:v>
                  </c:pt>
                  <c:pt idx="17">
                    <c:v>7.8360279053442283E-2</c:v>
                  </c:pt>
                  <c:pt idx="18">
                    <c:v>3.7447741364911781E-2</c:v>
                  </c:pt>
                  <c:pt idx="19">
                    <c:v>3.3605555096342769E-2</c:v>
                  </c:pt>
                  <c:pt idx="20">
                    <c:v>7.9504716841203874E-2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Control'!$O$2:$O$29</c15:sqref>
                    </c15:fullRef>
                  </c:ext>
                </c:extLst>
                <c:f>'EIS - Control'!$O$2:$O$22</c:f>
                <c:numCache>
                  <c:formatCode>General</c:formatCode>
                  <c:ptCount val="21"/>
                  <c:pt idx="0">
                    <c:v>5.173329037798903E-2</c:v>
                  </c:pt>
                  <c:pt idx="1">
                    <c:v>6.557438524302006E-3</c:v>
                  </c:pt>
                  <c:pt idx="2">
                    <c:v>1.8520259177452151E-2</c:v>
                  </c:pt>
                  <c:pt idx="3">
                    <c:v>1.0408329997330672E-2</c:v>
                  </c:pt>
                  <c:pt idx="4">
                    <c:v>7.9372539331937792E-3</c:v>
                  </c:pt>
                  <c:pt idx="5">
                    <c:v>4.0414518843273836E-3</c:v>
                  </c:pt>
                  <c:pt idx="6">
                    <c:v>3.4588051886935402E-2</c:v>
                  </c:pt>
                  <c:pt idx="7">
                    <c:v>4.4601943156473971E-2</c:v>
                  </c:pt>
                  <c:pt idx="8">
                    <c:v>2.1126602503321091E-2</c:v>
                  </c:pt>
                  <c:pt idx="9">
                    <c:v>9.8657657246325036E-3</c:v>
                  </c:pt>
                  <c:pt idx="10">
                    <c:v>1.0016652800877822E-2</c:v>
                  </c:pt>
                  <c:pt idx="11">
                    <c:v>1.4224392195567925E-2</c:v>
                  </c:pt>
                  <c:pt idx="12">
                    <c:v>1.2055427546683426E-2</c:v>
                  </c:pt>
                  <c:pt idx="13">
                    <c:v>8.1357236924566464E-2</c:v>
                  </c:pt>
                  <c:pt idx="14">
                    <c:v>8.2367064615253449E-2</c:v>
                  </c:pt>
                  <c:pt idx="15">
                    <c:v>8.2819079927272651E-2</c:v>
                  </c:pt>
                  <c:pt idx="16">
                    <c:v>8.2245567256438307E-2</c:v>
                  </c:pt>
                  <c:pt idx="17">
                    <c:v>7.8360279053442283E-2</c:v>
                  </c:pt>
                  <c:pt idx="18">
                    <c:v>3.7447741364911781E-2</c:v>
                  </c:pt>
                  <c:pt idx="19">
                    <c:v>3.3605555096342769E-2</c:v>
                  </c:pt>
                  <c:pt idx="20">
                    <c:v>7.9504716841203874E-2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Control'!$N$2:$N$29</c15:sqref>
                  </c15:fullRef>
                </c:ext>
              </c:extLst>
              <c:f>'EIS - Control'!$N$2:$N$22</c:f>
              <c:numCache>
                <c:formatCode>0.000</c:formatCode>
                <c:ptCount val="21"/>
                <c:pt idx="0">
                  <c:v>-0.6133333333333334</c:v>
                </c:pt>
                <c:pt idx="1">
                  <c:v>-0.69899999999999995</c:v>
                </c:pt>
                <c:pt idx="2">
                  <c:v>-0.67099999999999993</c:v>
                </c:pt>
                <c:pt idx="3">
                  <c:v>-0.64533333333333331</c:v>
                </c:pt>
                <c:pt idx="4">
                  <c:v>-0.65800000000000003</c:v>
                </c:pt>
                <c:pt idx="5">
                  <c:v>-0.63966666666666672</c:v>
                </c:pt>
                <c:pt idx="6">
                  <c:v>-0.59466666666666657</c:v>
                </c:pt>
                <c:pt idx="7">
                  <c:v>-0.49833333333333335</c:v>
                </c:pt>
                <c:pt idx="8">
                  <c:v>-0.41666666666666669</c:v>
                </c:pt>
                <c:pt idx="9">
                  <c:v>-0.38933333333333336</c:v>
                </c:pt>
                <c:pt idx="10">
                  <c:v>-0.32166666666666671</c:v>
                </c:pt>
                <c:pt idx="11">
                  <c:v>-0.31066666666666665</c:v>
                </c:pt>
                <c:pt idx="12">
                  <c:v>-0.29866666666666664</c:v>
                </c:pt>
                <c:pt idx="13">
                  <c:v>-0.32699999999999996</c:v>
                </c:pt>
                <c:pt idx="14">
                  <c:v>-0.31466666666666665</c:v>
                </c:pt>
                <c:pt idx="15">
                  <c:v>-0.30299999999999999</c:v>
                </c:pt>
                <c:pt idx="16">
                  <c:v>-0.29466666666666669</c:v>
                </c:pt>
                <c:pt idx="17">
                  <c:v>-0.27533333333333332</c:v>
                </c:pt>
                <c:pt idx="18">
                  <c:v>-0.25066666666666665</c:v>
                </c:pt>
                <c:pt idx="19">
                  <c:v>-0.24533333333333332</c:v>
                </c:pt>
                <c:pt idx="20">
                  <c:v>-0.27099999999999996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A1-4D38-8F42-64E2B7F7C276}"/>
            </c:ext>
          </c:extLst>
        </c:ser>
        <c:ser>
          <c:idx val="1"/>
          <c:order val="1"/>
          <c:tx>
            <c:strRef>
              <c:f>'EIS - Control'!$P$1</c:f>
              <c:strCache>
                <c:ptCount val="1"/>
                <c:pt idx="0">
                  <c:v>25M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  <c:pt idx="0">
                    <c:v>6.4085879880048519E-2</c:v>
                  </c:pt>
                  <c:pt idx="1">
                    <c:v>2.0599352740640519E-2</c:v>
                  </c:pt>
                  <c:pt idx="2">
                    <c:v>3.7242448899072113E-2</c:v>
                  </c:pt>
                  <c:pt idx="3">
                    <c:v>1.5524174696260037E-2</c:v>
                  </c:pt>
                  <c:pt idx="4">
                    <c:v>9.5393920141694649E-3</c:v>
                  </c:pt>
                  <c:pt idx="5">
                    <c:v>9.6090235369330583E-3</c:v>
                  </c:pt>
                  <c:pt idx="6">
                    <c:v>6.4291005073286427E-3</c:v>
                  </c:pt>
                  <c:pt idx="7">
                    <c:v>2.1656407827707735E-2</c:v>
                  </c:pt>
                  <c:pt idx="8">
                    <c:v>9.1651513899116879E-3</c:v>
                  </c:pt>
                  <c:pt idx="9">
                    <c:v>1.2288205727444499E-2</c:v>
                  </c:pt>
                  <c:pt idx="10">
                    <c:v>9.073771725877474E-3</c:v>
                  </c:pt>
                  <c:pt idx="11">
                    <c:v>1.0148891565092228E-2</c:v>
                  </c:pt>
                  <c:pt idx="12">
                    <c:v>8.5049005481153891E-3</c:v>
                  </c:pt>
                  <c:pt idx="13">
                    <c:v>7.2341781380702236E-3</c:v>
                  </c:pt>
                  <c:pt idx="14">
                    <c:v>7.2341781380702418E-3</c:v>
                  </c:pt>
                  <c:pt idx="15">
                    <c:v>6.2449979983984034E-3</c:v>
                  </c:pt>
                  <c:pt idx="16">
                    <c:v>6.8068592855540519E-3</c:v>
                  </c:pt>
                  <c:pt idx="17">
                    <c:v>4.7258156262526127E-3</c:v>
                  </c:pt>
                  <c:pt idx="18">
                    <c:v>4.5092497528228847E-3</c:v>
                  </c:pt>
                  <c:pt idx="19">
                    <c:v>3.78593889720017E-3</c:v>
                  </c:pt>
                  <c:pt idx="20">
                    <c:v>4.0414518843273836E-3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Control'!$Q$2:$Q$29</c15:sqref>
                    </c15:fullRef>
                  </c:ext>
                </c:extLst>
                <c:f>'EIS - Control'!$Q$2:$Q$22</c:f>
                <c:numCache>
                  <c:formatCode>General</c:formatCode>
                  <c:ptCount val="21"/>
                  <c:pt idx="0">
                    <c:v>6.4085879880048519E-2</c:v>
                  </c:pt>
                  <c:pt idx="1">
                    <c:v>2.0599352740640519E-2</c:v>
                  </c:pt>
                  <c:pt idx="2">
                    <c:v>3.7242448899072113E-2</c:v>
                  </c:pt>
                  <c:pt idx="3">
                    <c:v>1.5524174696260037E-2</c:v>
                  </c:pt>
                  <c:pt idx="4">
                    <c:v>9.5393920141694649E-3</c:v>
                  </c:pt>
                  <c:pt idx="5">
                    <c:v>9.6090235369330583E-3</c:v>
                  </c:pt>
                  <c:pt idx="6">
                    <c:v>6.4291005073286427E-3</c:v>
                  </c:pt>
                  <c:pt idx="7">
                    <c:v>2.1656407827707735E-2</c:v>
                  </c:pt>
                  <c:pt idx="8">
                    <c:v>9.1651513899116879E-3</c:v>
                  </c:pt>
                  <c:pt idx="9">
                    <c:v>1.2288205727444499E-2</c:v>
                  </c:pt>
                  <c:pt idx="10">
                    <c:v>9.073771725877474E-3</c:v>
                  </c:pt>
                  <c:pt idx="11">
                    <c:v>1.0148891565092228E-2</c:v>
                  </c:pt>
                  <c:pt idx="12">
                    <c:v>8.5049005481153891E-3</c:v>
                  </c:pt>
                  <c:pt idx="13">
                    <c:v>7.2341781380702236E-3</c:v>
                  </c:pt>
                  <c:pt idx="14">
                    <c:v>7.2341781380702418E-3</c:v>
                  </c:pt>
                  <c:pt idx="15">
                    <c:v>6.2449979983984034E-3</c:v>
                  </c:pt>
                  <c:pt idx="16">
                    <c:v>6.8068592855540519E-3</c:v>
                  </c:pt>
                  <c:pt idx="17">
                    <c:v>4.7258156262526127E-3</c:v>
                  </c:pt>
                  <c:pt idx="18">
                    <c:v>4.5092497528228847E-3</c:v>
                  </c:pt>
                  <c:pt idx="19">
                    <c:v>3.78593889720017E-3</c:v>
                  </c:pt>
                  <c:pt idx="20">
                    <c:v>4.0414518843273836E-3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Control'!$M$2:$M$29</c15:sqref>
                  </c15:fullRef>
                </c:ext>
              </c:extLst>
              <c:f>'EIS - Control'!$M$2:$M$22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Control'!$P$2:$P$29</c15:sqref>
                  </c15:fullRef>
                </c:ext>
              </c:extLst>
              <c:f>'EIS - Control'!$P$2:$P$22</c:f>
              <c:numCache>
                <c:formatCode>0.000</c:formatCode>
                <c:ptCount val="21"/>
                <c:pt idx="0">
                  <c:v>-0.64300000000000013</c:v>
                </c:pt>
                <c:pt idx="1">
                  <c:v>-0.65633333333333332</c:v>
                </c:pt>
                <c:pt idx="2">
                  <c:v>-0.68499999999999994</c:v>
                </c:pt>
                <c:pt idx="3">
                  <c:v>-0.58699999999999986</c:v>
                </c:pt>
                <c:pt idx="4">
                  <c:v>-0.60399999999999998</c:v>
                </c:pt>
                <c:pt idx="5">
                  <c:v>-0.61233333333333329</c:v>
                </c:pt>
                <c:pt idx="6">
                  <c:v>-0.59666666666666668</c:v>
                </c:pt>
                <c:pt idx="7">
                  <c:v>-0.52700000000000002</c:v>
                </c:pt>
                <c:pt idx="8">
                  <c:v>-0.44</c:v>
                </c:pt>
                <c:pt idx="9">
                  <c:v>-0.39900000000000002</c:v>
                </c:pt>
                <c:pt idx="10">
                  <c:v>-0.33433333333333337</c:v>
                </c:pt>
                <c:pt idx="11">
                  <c:v>-0.32</c:v>
                </c:pt>
                <c:pt idx="12">
                  <c:v>-0.30233333333333334</c:v>
                </c:pt>
                <c:pt idx="13">
                  <c:v>-0.28566666666666668</c:v>
                </c:pt>
                <c:pt idx="14">
                  <c:v>-0.27066666666666667</c:v>
                </c:pt>
                <c:pt idx="15">
                  <c:v>-0.254</c:v>
                </c:pt>
                <c:pt idx="16">
                  <c:v>-0.24033333333333332</c:v>
                </c:pt>
                <c:pt idx="17">
                  <c:v>-0.21066666666666667</c:v>
                </c:pt>
                <c:pt idx="18">
                  <c:v>-0.20633333333333334</c:v>
                </c:pt>
                <c:pt idx="19">
                  <c:v>-0.19966666666666666</c:v>
                </c:pt>
                <c:pt idx="20">
                  <c:v>-0.19833333333333333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A1-4D38-8F42-64E2B7F7C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958656"/>
        <c:axId val="1819962400"/>
      </c:lineChart>
      <c:catAx>
        <c:axId val="1819958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62400"/>
        <c:crosses val="autoZero"/>
        <c:auto val="1"/>
        <c:lblAlgn val="ctr"/>
        <c:lblOffset val="100"/>
        <c:noMultiLvlLbl val="0"/>
      </c:catAx>
      <c:valAx>
        <c:axId val="181996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95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Zmod Slope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Test'!$F$1</c:f>
              <c:strCache>
                <c:ptCount val="1"/>
                <c:pt idx="0">
                  <c:v>AR_4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Test'!$F$2:$F$22</c:f>
              <c:numCache>
                <c:formatCode>0.000</c:formatCode>
                <c:ptCount val="21"/>
                <c:pt idx="0">
                  <c:v>-0.82699999999999996</c:v>
                </c:pt>
                <c:pt idx="1">
                  <c:v>-0.85699999999999998</c:v>
                </c:pt>
                <c:pt idx="2">
                  <c:v>-0.89800000000000002</c:v>
                </c:pt>
                <c:pt idx="3">
                  <c:v>-0.89200000000000002</c:v>
                </c:pt>
                <c:pt idx="4">
                  <c:v>-0.88600000000000001</c:v>
                </c:pt>
                <c:pt idx="5">
                  <c:v>-0.879</c:v>
                </c:pt>
                <c:pt idx="6">
                  <c:v>-0.872</c:v>
                </c:pt>
                <c:pt idx="7">
                  <c:v>-0.85799999999999998</c:v>
                </c:pt>
                <c:pt idx="8">
                  <c:v>-0.83899999999999997</c:v>
                </c:pt>
                <c:pt idx="9">
                  <c:v>-0.82499999999999996</c:v>
                </c:pt>
                <c:pt idx="10">
                  <c:v>-0.80300000000000005</c:v>
                </c:pt>
                <c:pt idx="11">
                  <c:v>-0.78500000000000003</c:v>
                </c:pt>
                <c:pt idx="12">
                  <c:v>-0.76</c:v>
                </c:pt>
                <c:pt idx="13">
                  <c:v>-0.72899999999999998</c:v>
                </c:pt>
                <c:pt idx="14">
                  <c:v>-0.70899999999999996</c:v>
                </c:pt>
                <c:pt idx="15">
                  <c:v>-0.70599999999999996</c:v>
                </c:pt>
                <c:pt idx="16">
                  <c:v>-0.72099999999999997</c:v>
                </c:pt>
                <c:pt idx="17">
                  <c:v>-0.71899999999999997</c:v>
                </c:pt>
                <c:pt idx="18">
                  <c:v>-0.71799999999999997</c:v>
                </c:pt>
                <c:pt idx="19">
                  <c:v>-0.71299999999999997</c:v>
                </c:pt>
                <c:pt idx="20">
                  <c:v>-0.70499999999999996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4-4A5F-9A2E-9719B5460C27}"/>
            </c:ext>
          </c:extLst>
        </c:ser>
        <c:ser>
          <c:idx val="1"/>
          <c:order val="1"/>
          <c:tx>
            <c:strRef>
              <c:f>'EIS - Test'!$G$1</c:f>
              <c:strCache>
                <c:ptCount val="1"/>
                <c:pt idx="0">
                  <c:v>AR_5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Test'!$G$2:$G$22</c:f>
              <c:numCache>
                <c:formatCode>0.000</c:formatCode>
                <c:ptCount val="21"/>
                <c:pt idx="0">
                  <c:v>-0.73</c:v>
                </c:pt>
                <c:pt idx="1">
                  <c:v>-0.79300000000000004</c:v>
                </c:pt>
                <c:pt idx="2">
                  <c:v>-0.82599999999999996</c:v>
                </c:pt>
                <c:pt idx="3">
                  <c:v>-0.81100000000000005</c:v>
                </c:pt>
                <c:pt idx="4">
                  <c:v>-0.8</c:v>
                </c:pt>
                <c:pt idx="5">
                  <c:v>-0.80100000000000005</c:v>
                </c:pt>
                <c:pt idx="6">
                  <c:v>-0.8</c:v>
                </c:pt>
                <c:pt idx="7">
                  <c:v>-0.79100000000000004</c:v>
                </c:pt>
                <c:pt idx="8">
                  <c:v>-0.77100000000000002</c:v>
                </c:pt>
                <c:pt idx="9">
                  <c:v>-0.753</c:v>
                </c:pt>
                <c:pt idx="10">
                  <c:v>-0.72699999999999998</c:v>
                </c:pt>
                <c:pt idx="11">
                  <c:v>-0.71799999999999997</c:v>
                </c:pt>
                <c:pt idx="12">
                  <c:v>-0.71099999999999997</c:v>
                </c:pt>
                <c:pt idx="13">
                  <c:v>-0.69499999999999995</c:v>
                </c:pt>
                <c:pt idx="14">
                  <c:v>-0.67400000000000004</c:v>
                </c:pt>
                <c:pt idx="15">
                  <c:v>-0.66500000000000004</c:v>
                </c:pt>
                <c:pt idx="16">
                  <c:v>-0.67300000000000004</c:v>
                </c:pt>
                <c:pt idx="17">
                  <c:v>-0.67300000000000004</c:v>
                </c:pt>
                <c:pt idx="18">
                  <c:v>-0.67100000000000004</c:v>
                </c:pt>
                <c:pt idx="19">
                  <c:v>-0.66900000000000004</c:v>
                </c:pt>
                <c:pt idx="20">
                  <c:v>-0.66500000000000004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4-4A5F-9A2E-9719B5460C27}"/>
            </c:ext>
          </c:extLst>
        </c:ser>
        <c:ser>
          <c:idx val="2"/>
          <c:order val="2"/>
          <c:tx>
            <c:strRef>
              <c:f>'EIS - Test'!$H$1</c:f>
              <c:strCache>
                <c:ptCount val="1"/>
                <c:pt idx="0">
                  <c:v>AR_6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Test'!$H$2:$H$22</c:f>
              <c:numCache>
                <c:formatCode>0.000</c:formatCode>
                <c:ptCount val="21"/>
                <c:pt idx="0">
                  <c:v>-0.79700000000000004</c:v>
                </c:pt>
                <c:pt idx="1">
                  <c:v>-0.84899999999999998</c:v>
                </c:pt>
                <c:pt idx="2">
                  <c:v>-0.84</c:v>
                </c:pt>
                <c:pt idx="3">
                  <c:v>-0.874</c:v>
                </c:pt>
                <c:pt idx="4">
                  <c:v>-0.86299999999999999</c:v>
                </c:pt>
                <c:pt idx="5">
                  <c:v>-0.85699999999999998</c:v>
                </c:pt>
                <c:pt idx="6">
                  <c:v>-0.85299999999999998</c:v>
                </c:pt>
                <c:pt idx="7">
                  <c:v>-0.83399999999999996</c:v>
                </c:pt>
                <c:pt idx="8">
                  <c:v>-0.79700000000000004</c:v>
                </c:pt>
                <c:pt idx="9">
                  <c:v>-0.76600000000000001</c:v>
                </c:pt>
                <c:pt idx="10">
                  <c:v>-0.73599999999999999</c:v>
                </c:pt>
                <c:pt idx="11">
                  <c:v>-0.70399999999999996</c:v>
                </c:pt>
                <c:pt idx="12">
                  <c:v>-0.68300000000000005</c:v>
                </c:pt>
                <c:pt idx="13">
                  <c:v>-0.66500000000000004</c:v>
                </c:pt>
                <c:pt idx="14">
                  <c:v>-0.65100000000000002</c:v>
                </c:pt>
                <c:pt idx="15">
                  <c:v>-0.64100000000000001</c:v>
                </c:pt>
                <c:pt idx="16">
                  <c:v>-0.66300000000000003</c:v>
                </c:pt>
                <c:pt idx="17">
                  <c:v>-0.66400000000000003</c:v>
                </c:pt>
                <c:pt idx="18">
                  <c:v>-0.65800000000000003</c:v>
                </c:pt>
                <c:pt idx="19">
                  <c:v>-0.65100000000000002</c:v>
                </c:pt>
                <c:pt idx="20">
                  <c:v>-0.65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4-4A5F-9A2E-9719B5460C27}"/>
            </c:ext>
          </c:extLst>
        </c:ser>
        <c:ser>
          <c:idx val="3"/>
          <c:order val="3"/>
          <c:tx>
            <c:strRef>
              <c:f>'EIS - Test'!$I$1</c:f>
              <c:strCache>
                <c:ptCount val="1"/>
                <c:pt idx="0">
                  <c:v>25M_4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Test'!$I$2:$I$22</c:f>
              <c:numCache>
                <c:formatCode>0.000</c:formatCode>
                <c:ptCount val="21"/>
                <c:pt idx="0">
                  <c:v>-0.78700000000000003</c:v>
                </c:pt>
                <c:pt idx="1">
                  <c:v>-0.85299999999999998</c:v>
                </c:pt>
                <c:pt idx="2">
                  <c:v>-0.84299999999999997</c:v>
                </c:pt>
                <c:pt idx="3">
                  <c:v>-0.88300000000000001</c:v>
                </c:pt>
                <c:pt idx="4">
                  <c:v>-0.871</c:v>
                </c:pt>
                <c:pt idx="5">
                  <c:v>-0.85899999999999999</c:v>
                </c:pt>
                <c:pt idx="6">
                  <c:v>-0.84899999999999998</c:v>
                </c:pt>
                <c:pt idx="7">
                  <c:v>-0.82799999999999996</c:v>
                </c:pt>
                <c:pt idx="8">
                  <c:v>-0.79200000000000004</c:v>
                </c:pt>
                <c:pt idx="9">
                  <c:v>-0.75700000000000001</c:v>
                </c:pt>
                <c:pt idx="10">
                  <c:v>-0.72</c:v>
                </c:pt>
                <c:pt idx="11">
                  <c:v>-0.68300000000000005</c:v>
                </c:pt>
                <c:pt idx="12">
                  <c:v>-0.65800000000000003</c:v>
                </c:pt>
                <c:pt idx="13">
                  <c:v>-0.64400000000000002</c:v>
                </c:pt>
                <c:pt idx="14">
                  <c:v>-0.63600000000000001</c:v>
                </c:pt>
                <c:pt idx="15">
                  <c:v>-0.63300000000000001</c:v>
                </c:pt>
                <c:pt idx="16">
                  <c:v>-0.63300000000000001</c:v>
                </c:pt>
                <c:pt idx="17">
                  <c:v>-0.63500000000000001</c:v>
                </c:pt>
                <c:pt idx="18">
                  <c:v>-0.627</c:v>
                </c:pt>
                <c:pt idx="19">
                  <c:v>-0.63</c:v>
                </c:pt>
                <c:pt idx="20">
                  <c:v>-0.63400000000000001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594-4A5F-9A2E-9719B5460C27}"/>
            </c:ext>
          </c:extLst>
        </c:ser>
        <c:ser>
          <c:idx val="4"/>
          <c:order val="4"/>
          <c:tx>
            <c:strRef>
              <c:f>'EIS - Test'!$J$1</c:f>
              <c:strCache>
                <c:ptCount val="1"/>
                <c:pt idx="0">
                  <c:v>25M_5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Test'!$J$2:$J$22</c:f>
              <c:numCache>
                <c:formatCode>0.000</c:formatCode>
                <c:ptCount val="21"/>
                <c:pt idx="0">
                  <c:v>-0.82899999999999996</c:v>
                </c:pt>
                <c:pt idx="1">
                  <c:v>-0.872</c:v>
                </c:pt>
                <c:pt idx="2">
                  <c:v>-0.79</c:v>
                </c:pt>
                <c:pt idx="3">
                  <c:v>-0.88300000000000001</c:v>
                </c:pt>
                <c:pt idx="4">
                  <c:v>-0.86899999999999999</c:v>
                </c:pt>
                <c:pt idx="5">
                  <c:v>-0.85899999999999999</c:v>
                </c:pt>
                <c:pt idx="6">
                  <c:v>-0.85</c:v>
                </c:pt>
                <c:pt idx="7">
                  <c:v>-0.83499999999999996</c:v>
                </c:pt>
                <c:pt idx="8">
                  <c:v>-0.80800000000000005</c:v>
                </c:pt>
                <c:pt idx="9">
                  <c:v>-0.78700000000000003</c:v>
                </c:pt>
                <c:pt idx="10">
                  <c:v>-0.76200000000000001</c:v>
                </c:pt>
                <c:pt idx="11">
                  <c:v>-0.74399999999999999</c:v>
                </c:pt>
                <c:pt idx="12">
                  <c:v>-0.72399999999999998</c:v>
                </c:pt>
                <c:pt idx="13">
                  <c:v>-0.70899999999999996</c:v>
                </c:pt>
                <c:pt idx="14">
                  <c:v>-0.69399999999999995</c:v>
                </c:pt>
                <c:pt idx="15">
                  <c:v>-0.68700000000000006</c:v>
                </c:pt>
                <c:pt idx="16">
                  <c:v>-0.69699999999999995</c:v>
                </c:pt>
                <c:pt idx="17">
                  <c:v>-0.69699999999999995</c:v>
                </c:pt>
                <c:pt idx="18">
                  <c:v>-0.69699999999999995</c:v>
                </c:pt>
                <c:pt idx="19">
                  <c:v>-0.69599999999999995</c:v>
                </c:pt>
                <c:pt idx="20">
                  <c:v>-0.69299999999999995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94-4A5F-9A2E-9719B5460C27}"/>
            </c:ext>
          </c:extLst>
        </c:ser>
        <c:ser>
          <c:idx val="5"/>
          <c:order val="5"/>
          <c:tx>
            <c:strRef>
              <c:f>'EIS - Test'!$K$1</c:f>
              <c:strCache>
                <c:ptCount val="1"/>
                <c:pt idx="0">
                  <c:v>25M_6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'EIS - Test'!$E$2:$E$22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'EIS - Test'!$K$2:$K$22</c:f>
              <c:numCache>
                <c:formatCode>0.000</c:formatCode>
                <c:ptCount val="21"/>
                <c:pt idx="0">
                  <c:v>-0.81499999999999995</c:v>
                </c:pt>
                <c:pt idx="1">
                  <c:v>-0.84699999999999998</c:v>
                </c:pt>
                <c:pt idx="2">
                  <c:v>-0.86599999999999999</c:v>
                </c:pt>
                <c:pt idx="3">
                  <c:v>-0.86099999999999999</c:v>
                </c:pt>
                <c:pt idx="4">
                  <c:v>-0.84199999999999997</c:v>
                </c:pt>
                <c:pt idx="5">
                  <c:v>-0.83099999999999996</c:v>
                </c:pt>
                <c:pt idx="6">
                  <c:v>-0.872</c:v>
                </c:pt>
                <c:pt idx="7">
                  <c:v>-0.80200000000000005</c:v>
                </c:pt>
                <c:pt idx="8">
                  <c:v>-0.76100000000000001</c:v>
                </c:pt>
                <c:pt idx="9">
                  <c:v>-0.73499999999999999</c:v>
                </c:pt>
                <c:pt idx="10">
                  <c:v>-0.70199999999999996</c:v>
                </c:pt>
                <c:pt idx="11">
                  <c:v>-0.69699999999999995</c:v>
                </c:pt>
                <c:pt idx="12">
                  <c:v>-0.68799999999999994</c:v>
                </c:pt>
                <c:pt idx="13">
                  <c:v>-0.67800000000000005</c:v>
                </c:pt>
                <c:pt idx="14">
                  <c:v>-0.66300000000000003</c:v>
                </c:pt>
                <c:pt idx="15">
                  <c:v>-0.65800000000000003</c:v>
                </c:pt>
                <c:pt idx="16">
                  <c:v>-0.65600000000000003</c:v>
                </c:pt>
                <c:pt idx="17">
                  <c:v>-0.65600000000000003</c:v>
                </c:pt>
                <c:pt idx="18">
                  <c:v>-0.66</c:v>
                </c:pt>
                <c:pt idx="19">
                  <c:v>-0.65400000000000003</c:v>
                </c:pt>
                <c:pt idx="20">
                  <c:v>-0.65400000000000003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94-4A5F-9A2E-9719B5460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7285872"/>
        <c:axId val="1947285040"/>
      </c:lineChart>
      <c:catAx>
        <c:axId val="194728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040"/>
        <c:crosses val="autoZero"/>
        <c:auto val="1"/>
        <c:lblAlgn val="ctr"/>
        <c:lblOffset val="100"/>
        <c:noMultiLvlLbl val="0"/>
      </c:catAx>
      <c:valAx>
        <c:axId val="1947285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8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Test - AR vs 25M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'EIS - Test'!$N$1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4.9662192192183111E-2</c:v>
                  </c:pt>
                  <c:pt idx="1">
                    <c:v>3.4871191548325353E-2</c:v>
                  </c:pt>
                  <c:pt idx="2">
                    <c:v>3.8175035472587784E-2</c:v>
                  </c:pt>
                  <c:pt idx="3">
                    <c:v>4.2532340636273452E-2</c:v>
                  </c:pt>
                  <c:pt idx="4">
                    <c:v>4.4523402086243717E-2</c:v>
                  </c:pt>
                  <c:pt idx="5">
                    <c:v>4.0216083018281772E-2</c:v>
                  </c:pt>
                  <c:pt idx="6">
                    <c:v>3.7313983080519982E-2</c:v>
                  </c:pt>
                  <c:pt idx="7">
                    <c:v>3.3946035605550928E-2</c:v>
                  </c:pt>
                  <c:pt idx="8">
                    <c:v>3.4312291286554025E-2</c:v>
                  </c:pt>
                  <c:pt idx="9">
                    <c:v>3.8370995990895662E-2</c:v>
                  </c:pt>
                  <c:pt idx="10">
                    <c:v>4.1525092815469261E-2</c:v>
                  </c:pt>
                  <c:pt idx="11">
                    <c:v>4.3293571501244119E-2</c:v>
                  </c:pt>
                  <c:pt idx="12">
                    <c:v>3.8974350539810139E-2</c:v>
                  </c:pt>
                  <c:pt idx="13">
                    <c:v>3.2020826556060845E-2</c:v>
                  </c:pt>
                  <c:pt idx="14">
                    <c:v>2.9206163733020433E-2</c:v>
                  </c:pt>
                  <c:pt idx="15">
                    <c:v>3.2868424564212559E-2</c:v>
                  </c:pt>
                  <c:pt idx="16">
                    <c:v>3.1005375877955925E-2</c:v>
                  </c:pt>
                  <c:pt idx="17">
                    <c:v>2.9501412395567285E-2</c:v>
                  </c:pt>
                  <c:pt idx="18">
                    <c:v>3.1564748269760225E-2</c:v>
                  </c:pt>
                  <c:pt idx="19">
                    <c:v>3.1895663237081796E-2</c:v>
                  </c:pt>
                  <c:pt idx="20">
                    <c:v>2.8431203515386597E-2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Test'!$O$2:$O$29</c15:sqref>
                    </c15:fullRef>
                  </c:ext>
                </c:extLst>
                <c:f>'EIS - Test'!$O$2:$O$22</c:f>
                <c:numCache>
                  <c:formatCode>General</c:formatCode>
                  <c:ptCount val="21"/>
                  <c:pt idx="0">
                    <c:v>4.9662192192183111E-2</c:v>
                  </c:pt>
                  <c:pt idx="1">
                    <c:v>3.4871191548325353E-2</c:v>
                  </c:pt>
                  <c:pt idx="2">
                    <c:v>3.8175035472587784E-2</c:v>
                  </c:pt>
                  <c:pt idx="3">
                    <c:v>4.2532340636273452E-2</c:v>
                  </c:pt>
                  <c:pt idx="4">
                    <c:v>4.4523402086243717E-2</c:v>
                  </c:pt>
                  <c:pt idx="5">
                    <c:v>4.0216083018281772E-2</c:v>
                  </c:pt>
                  <c:pt idx="6">
                    <c:v>3.7313983080519982E-2</c:v>
                  </c:pt>
                  <c:pt idx="7">
                    <c:v>3.3946035605550928E-2</c:v>
                  </c:pt>
                  <c:pt idx="8">
                    <c:v>3.4312291286554025E-2</c:v>
                  </c:pt>
                  <c:pt idx="9">
                    <c:v>3.8370995990895662E-2</c:v>
                  </c:pt>
                  <c:pt idx="10">
                    <c:v>4.1525092815469261E-2</c:v>
                  </c:pt>
                  <c:pt idx="11">
                    <c:v>4.3293571501244119E-2</c:v>
                  </c:pt>
                  <c:pt idx="12">
                    <c:v>3.8974350539810139E-2</c:v>
                  </c:pt>
                  <c:pt idx="13">
                    <c:v>3.2020826556060845E-2</c:v>
                  </c:pt>
                  <c:pt idx="14">
                    <c:v>2.9206163733020433E-2</c:v>
                  </c:pt>
                  <c:pt idx="15">
                    <c:v>3.2868424564212559E-2</c:v>
                  </c:pt>
                  <c:pt idx="16">
                    <c:v>3.1005375877955925E-2</c:v>
                  </c:pt>
                  <c:pt idx="17">
                    <c:v>2.9501412395567285E-2</c:v>
                  </c:pt>
                  <c:pt idx="18">
                    <c:v>3.1564748269760225E-2</c:v>
                  </c:pt>
                  <c:pt idx="19">
                    <c:v>3.1895663237081796E-2</c:v>
                  </c:pt>
                  <c:pt idx="20">
                    <c:v>2.8431203515386597E-2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Test'!$N$2:$N$29</c15:sqref>
                  </c15:fullRef>
                </c:ext>
              </c:extLst>
              <c:f>'EIS - Test'!$N$2:$N$22</c:f>
              <c:numCache>
                <c:formatCode>0.000</c:formatCode>
                <c:ptCount val="21"/>
                <c:pt idx="0">
                  <c:v>-0.78466666666666673</c:v>
                </c:pt>
                <c:pt idx="1">
                  <c:v>-0.83299999999999985</c:v>
                </c:pt>
                <c:pt idx="2">
                  <c:v>-0.85466666666666669</c:v>
                </c:pt>
                <c:pt idx="3">
                  <c:v>-0.85899999999999999</c:v>
                </c:pt>
                <c:pt idx="4">
                  <c:v>-0.84966666666666668</c:v>
                </c:pt>
                <c:pt idx="5">
                  <c:v>-0.84566666666666668</c:v>
                </c:pt>
                <c:pt idx="6">
                  <c:v>-0.84166666666666679</c:v>
                </c:pt>
                <c:pt idx="7">
                  <c:v>-0.82766666666666666</c:v>
                </c:pt>
                <c:pt idx="8">
                  <c:v>-0.80233333333333334</c:v>
                </c:pt>
                <c:pt idx="9">
                  <c:v>-0.78133333333333332</c:v>
                </c:pt>
                <c:pt idx="10">
                  <c:v>-0.7553333333333333</c:v>
                </c:pt>
                <c:pt idx="11">
                  <c:v>-0.73566666666666658</c:v>
                </c:pt>
                <c:pt idx="12">
                  <c:v>-0.71799999999999997</c:v>
                </c:pt>
                <c:pt idx="13">
                  <c:v>-0.69633333333333336</c:v>
                </c:pt>
                <c:pt idx="14">
                  <c:v>-0.67799999999999994</c:v>
                </c:pt>
                <c:pt idx="15">
                  <c:v>-0.67066666666666663</c:v>
                </c:pt>
                <c:pt idx="16">
                  <c:v>-0.68566666666666676</c:v>
                </c:pt>
                <c:pt idx="17">
                  <c:v>-0.68533333333333335</c:v>
                </c:pt>
                <c:pt idx="18">
                  <c:v>-0.68233333333333335</c:v>
                </c:pt>
                <c:pt idx="19">
                  <c:v>-0.67766666666666675</c:v>
                </c:pt>
                <c:pt idx="20">
                  <c:v>-0.67333333333333334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7-4B0D-B644-E0363706DE20}"/>
            </c:ext>
          </c:extLst>
        </c:ser>
        <c:ser>
          <c:idx val="1"/>
          <c:order val="1"/>
          <c:tx>
            <c:strRef>
              <c:f>'EIS - Test'!$P$1</c:f>
              <c:strCache>
                <c:ptCount val="1"/>
                <c:pt idx="0">
                  <c:v>25M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  <c:pt idx="0">
                    <c:v>2.1385353243127212E-2</c:v>
                  </c:pt>
                  <c:pt idx="1">
                    <c:v>1.3051181300301274E-2</c:v>
                  </c:pt>
                  <c:pt idx="2">
                    <c:v>3.8974350539810125E-2</c:v>
                  </c:pt>
                  <c:pt idx="3">
                    <c:v>1.2701705922171779E-2</c:v>
                  </c:pt>
                  <c:pt idx="4">
                    <c:v>1.6196707484341804E-2</c:v>
                  </c:pt>
                  <c:pt idx="5">
                    <c:v>1.6165807537309534E-2</c:v>
                  </c:pt>
                  <c:pt idx="6">
                    <c:v>1.3000000000000012E-2</c:v>
                  </c:pt>
                  <c:pt idx="7">
                    <c:v>1.7387735140993253E-2</c:v>
                  </c:pt>
                  <c:pt idx="8">
                    <c:v>2.3895606290697063E-2</c:v>
                  </c:pt>
                  <c:pt idx="9">
                    <c:v>2.6102362600602547E-2</c:v>
                  </c:pt>
                  <c:pt idx="10">
                    <c:v>3.0789608636681336E-2</c:v>
                  </c:pt>
                  <c:pt idx="11">
                    <c:v>3.1953090617340897E-2</c:v>
                  </c:pt>
                  <c:pt idx="12">
                    <c:v>3.3045423283716589E-2</c:v>
                  </c:pt>
                  <c:pt idx="13">
                    <c:v>3.2511536414017696E-2</c:v>
                  </c:pt>
                  <c:pt idx="14">
                    <c:v>2.9022979401386956E-2</c:v>
                  </c:pt>
                  <c:pt idx="15">
                    <c:v>2.702468007827909E-2</c:v>
                  </c:pt>
                  <c:pt idx="16">
                    <c:v>3.2419130154894622E-2</c:v>
                  </c:pt>
                  <c:pt idx="17">
                    <c:v>3.1533051443419356E-2</c:v>
                  </c:pt>
                  <c:pt idx="18">
                    <c:v>3.5019042438840776E-2</c:v>
                  </c:pt>
                  <c:pt idx="19">
                    <c:v>3.3406586176980099E-2</c:v>
                  </c:pt>
                  <c:pt idx="20">
                    <c:v>3.0005555041247467E-2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'EIS - Test'!$Q$2:$Q$29</c15:sqref>
                    </c15:fullRef>
                  </c:ext>
                </c:extLst>
                <c:f>'EIS - Test'!$Q$2:$Q$22</c:f>
                <c:numCache>
                  <c:formatCode>General</c:formatCode>
                  <c:ptCount val="21"/>
                  <c:pt idx="0">
                    <c:v>2.1385353243127212E-2</c:v>
                  </c:pt>
                  <c:pt idx="1">
                    <c:v>1.3051181300301274E-2</c:v>
                  </c:pt>
                  <c:pt idx="2">
                    <c:v>3.8974350539810125E-2</c:v>
                  </c:pt>
                  <c:pt idx="3">
                    <c:v>1.2701705922171779E-2</c:v>
                  </c:pt>
                  <c:pt idx="4">
                    <c:v>1.6196707484341804E-2</c:v>
                  </c:pt>
                  <c:pt idx="5">
                    <c:v>1.6165807537309534E-2</c:v>
                  </c:pt>
                  <c:pt idx="6">
                    <c:v>1.3000000000000012E-2</c:v>
                  </c:pt>
                  <c:pt idx="7">
                    <c:v>1.7387735140993253E-2</c:v>
                  </c:pt>
                  <c:pt idx="8">
                    <c:v>2.3895606290697063E-2</c:v>
                  </c:pt>
                  <c:pt idx="9">
                    <c:v>2.6102362600602547E-2</c:v>
                  </c:pt>
                  <c:pt idx="10">
                    <c:v>3.0789608636681336E-2</c:v>
                  </c:pt>
                  <c:pt idx="11">
                    <c:v>3.1953090617340897E-2</c:v>
                  </c:pt>
                  <c:pt idx="12">
                    <c:v>3.3045423283716589E-2</c:v>
                  </c:pt>
                  <c:pt idx="13">
                    <c:v>3.2511536414017696E-2</c:v>
                  </c:pt>
                  <c:pt idx="14">
                    <c:v>2.9022979401386956E-2</c:v>
                  </c:pt>
                  <c:pt idx="15">
                    <c:v>2.702468007827909E-2</c:v>
                  </c:pt>
                  <c:pt idx="16">
                    <c:v>3.2419130154894622E-2</c:v>
                  </c:pt>
                  <c:pt idx="17">
                    <c:v>3.1533051443419356E-2</c:v>
                  </c:pt>
                  <c:pt idx="18">
                    <c:v>3.5019042438840776E-2</c:v>
                  </c:pt>
                  <c:pt idx="19">
                    <c:v>3.3406586176980099E-2</c:v>
                  </c:pt>
                  <c:pt idx="20">
                    <c:v>3.0005555041247467E-2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extLst>
                <c:ext xmlns:c15="http://schemas.microsoft.com/office/drawing/2012/chart" uri="{02D57815-91ED-43cb-92C2-25804820EDAC}">
                  <c15:fullRef>
                    <c15:sqref>'EIS - Test'!$M$2:$M$29</c15:sqref>
                  </c15:fullRef>
                </c:ext>
              </c:extLst>
              <c:f>'EIS - Test'!$M$2:$M$22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'EIS - Test'!$P$2:$P$29</c15:sqref>
                  </c15:fullRef>
                </c:ext>
              </c:extLst>
              <c:f>'EIS - Test'!$P$2:$P$22</c:f>
              <c:numCache>
                <c:formatCode>0.000</c:formatCode>
                <c:ptCount val="21"/>
                <c:pt idx="0">
                  <c:v>-0.81033333333333335</c:v>
                </c:pt>
                <c:pt idx="1">
                  <c:v>-0.85733333333333339</c:v>
                </c:pt>
                <c:pt idx="2">
                  <c:v>-0.83300000000000007</c:v>
                </c:pt>
                <c:pt idx="3">
                  <c:v>-0.87566666666666659</c:v>
                </c:pt>
                <c:pt idx="4">
                  <c:v>-0.86066666666666658</c:v>
                </c:pt>
                <c:pt idx="5">
                  <c:v>-0.84966666666666668</c:v>
                </c:pt>
                <c:pt idx="6">
                  <c:v>-0.85699999999999987</c:v>
                </c:pt>
                <c:pt idx="7">
                  <c:v>-0.82166666666666666</c:v>
                </c:pt>
                <c:pt idx="8">
                  <c:v>-0.78700000000000003</c:v>
                </c:pt>
                <c:pt idx="9">
                  <c:v>-0.7596666666666666</c:v>
                </c:pt>
                <c:pt idx="10">
                  <c:v>-0.72800000000000009</c:v>
                </c:pt>
                <c:pt idx="11">
                  <c:v>-0.70800000000000007</c:v>
                </c:pt>
                <c:pt idx="12">
                  <c:v>-0.69000000000000006</c:v>
                </c:pt>
                <c:pt idx="13">
                  <c:v>-0.67700000000000005</c:v>
                </c:pt>
                <c:pt idx="14">
                  <c:v>-0.66433333333333333</c:v>
                </c:pt>
                <c:pt idx="15">
                  <c:v>-0.65933333333333344</c:v>
                </c:pt>
                <c:pt idx="16">
                  <c:v>-0.66200000000000003</c:v>
                </c:pt>
                <c:pt idx="17">
                  <c:v>-0.66266666666666663</c:v>
                </c:pt>
                <c:pt idx="18">
                  <c:v>-0.66133333333333333</c:v>
                </c:pt>
                <c:pt idx="19">
                  <c:v>-0.66</c:v>
                </c:pt>
                <c:pt idx="20">
                  <c:v>-0.66033333333333333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97-4B0D-B644-E0363706D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0025152"/>
        <c:axId val="2100025984"/>
      </c:lineChart>
      <c:catAx>
        <c:axId val="210002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0"/>
                  <a:t> (day)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984"/>
        <c:crosses val="autoZero"/>
        <c:auto val="1"/>
        <c:lblAlgn val="ctr"/>
        <c:lblOffset val="100"/>
        <c:noMultiLvlLbl val="0"/>
      </c:catAx>
      <c:valAx>
        <c:axId val="210002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Zmod Slope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2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6591122197511569"/>
                  <c:y val="-0.476609920589409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Zmod!$C$3:$C$63</c:f>
              <c:numCache>
                <c:formatCode>General</c:formatCode>
                <c:ptCount val="61"/>
                <c:pt idx="0">
                  <c:v>100078.1</c:v>
                </c:pt>
                <c:pt idx="1">
                  <c:v>79453.13</c:v>
                </c:pt>
                <c:pt idx="2">
                  <c:v>63140.62</c:v>
                </c:pt>
                <c:pt idx="3">
                  <c:v>50203.12</c:v>
                </c:pt>
                <c:pt idx="4">
                  <c:v>39890.620000000003</c:v>
                </c:pt>
                <c:pt idx="5">
                  <c:v>31640.63</c:v>
                </c:pt>
                <c:pt idx="6">
                  <c:v>25171.88</c:v>
                </c:pt>
                <c:pt idx="7">
                  <c:v>20015.62</c:v>
                </c:pt>
                <c:pt idx="8">
                  <c:v>15890.62</c:v>
                </c:pt>
                <c:pt idx="9">
                  <c:v>12609.37</c:v>
                </c:pt>
                <c:pt idx="10">
                  <c:v>10078.129999999999</c:v>
                </c:pt>
                <c:pt idx="11">
                  <c:v>8015.625</c:v>
                </c:pt>
                <c:pt idx="12">
                  <c:v>6328.125</c:v>
                </c:pt>
                <c:pt idx="13">
                  <c:v>5015.625</c:v>
                </c:pt>
                <c:pt idx="14">
                  <c:v>3984.375</c:v>
                </c:pt>
                <c:pt idx="15">
                  <c:v>3170.9560000000001</c:v>
                </c:pt>
                <c:pt idx="16">
                  <c:v>2527.5729999999999</c:v>
                </c:pt>
                <c:pt idx="17">
                  <c:v>1976.1030000000001</c:v>
                </c:pt>
                <c:pt idx="18">
                  <c:v>1577.5239999999999</c:v>
                </c:pt>
                <c:pt idx="19">
                  <c:v>1265.625</c:v>
                </c:pt>
                <c:pt idx="20">
                  <c:v>998.26400000000001</c:v>
                </c:pt>
                <c:pt idx="21">
                  <c:v>796.875</c:v>
                </c:pt>
                <c:pt idx="22">
                  <c:v>627.79020000000003</c:v>
                </c:pt>
                <c:pt idx="23">
                  <c:v>505.5147</c:v>
                </c:pt>
                <c:pt idx="24">
                  <c:v>397.99529999999999</c:v>
                </c:pt>
                <c:pt idx="25">
                  <c:v>315.50479999999999</c:v>
                </c:pt>
                <c:pt idx="26">
                  <c:v>252.40379999999999</c:v>
                </c:pt>
                <c:pt idx="27">
                  <c:v>198.62289999999999</c:v>
                </c:pt>
                <c:pt idx="28">
                  <c:v>158.36150000000001</c:v>
                </c:pt>
                <c:pt idx="29">
                  <c:v>125.55800000000001</c:v>
                </c:pt>
                <c:pt idx="30">
                  <c:v>100.4464</c:v>
                </c:pt>
                <c:pt idx="31">
                  <c:v>79.002809999999997</c:v>
                </c:pt>
                <c:pt idx="32">
                  <c:v>63.3446</c:v>
                </c:pt>
                <c:pt idx="33">
                  <c:v>50.223210000000002</c:v>
                </c:pt>
                <c:pt idx="34">
                  <c:v>38.422130000000003</c:v>
                </c:pt>
                <c:pt idx="35">
                  <c:v>31.25</c:v>
                </c:pt>
                <c:pt idx="36">
                  <c:v>24.933509999999998</c:v>
                </c:pt>
                <c:pt idx="37">
                  <c:v>19.862290000000002</c:v>
                </c:pt>
                <c:pt idx="38">
                  <c:v>15.625</c:v>
                </c:pt>
                <c:pt idx="39">
                  <c:v>12.400790000000001</c:v>
                </c:pt>
                <c:pt idx="40">
                  <c:v>9.9311399999999992</c:v>
                </c:pt>
                <c:pt idx="41">
                  <c:v>7.9449149999999999</c:v>
                </c:pt>
                <c:pt idx="42">
                  <c:v>6.3173849999999998</c:v>
                </c:pt>
                <c:pt idx="43">
                  <c:v>5.008013</c:v>
                </c:pt>
                <c:pt idx="44">
                  <c:v>3.9457070000000001</c:v>
                </c:pt>
                <c:pt idx="45">
                  <c:v>3.158693</c:v>
                </c:pt>
                <c:pt idx="46">
                  <c:v>2.504006</c:v>
                </c:pt>
                <c:pt idx="47">
                  <c:v>1.9980819999999999</c:v>
                </c:pt>
                <c:pt idx="48">
                  <c:v>1.584686</c:v>
                </c:pt>
                <c:pt idx="49">
                  <c:v>1.2668919999999999</c:v>
                </c:pt>
                <c:pt idx="50">
                  <c:v>0.99904099999999996</c:v>
                </c:pt>
                <c:pt idx="51">
                  <c:v>0.79234280000000001</c:v>
                </c:pt>
                <c:pt idx="52">
                  <c:v>0.63344599999999995</c:v>
                </c:pt>
                <c:pt idx="53">
                  <c:v>0.50403229999999999</c:v>
                </c:pt>
                <c:pt idx="54">
                  <c:v>0.40064100000000002</c:v>
                </c:pt>
                <c:pt idx="55">
                  <c:v>0.31672299999999998</c:v>
                </c:pt>
                <c:pt idx="56">
                  <c:v>0.25201610000000002</c:v>
                </c:pt>
                <c:pt idx="57">
                  <c:v>0.20032050000000001</c:v>
                </c:pt>
                <c:pt idx="58">
                  <c:v>0.15889829999999999</c:v>
                </c:pt>
                <c:pt idx="59">
                  <c:v>0.12600810000000001</c:v>
                </c:pt>
                <c:pt idx="60">
                  <c:v>0.10016029999999999</c:v>
                </c:pt>
              </c:numCache>
            </c:numRef>
          </c:xVal>
          <c:yVal>
            <c:numRef>
              <c:f>Zmod!$D$3:$D$63</c:f>
              <c:numCache>
                <c:formatCode>General</c:formatCode>
                <c:ptCount val="61"/>
                <c:pt idx="0">
                  <c:v>11.14038</c:v>
                </c:pt>
                <c:pt idx="1">
                  <c:v>11.07436</c:v>
                </c:pt>
                <c:pt idx="2">
                  <c:v>11.09896</c:v>
                </c:pt>
                <c:pt idx="3">
                  <c:v>11.17812</c:v>
                </c:pt>
                <c:pt idx="4">
                  <c:v>11.10521</c:v>
                </c:pt>
                <c:pt idx="5">
                  <c:v>11.24611</c:v>
                </c:pt>
                <c:pt idx="6">
                  <c:v>11.1327</c:v>
                </c:pt>
                <c:pt idx="7">
                  <c:v>11.16811</c:v>
                </c:pt>
                <c:pt idx="8">
                  <c:v>11.15863</c:v>
                </c:pt>
                <c:pt idx="9">
                  <c:v>11.17919</c:v>
                </c:pt>
                <c:pt idx="10">
                  <c:v>11.150399999999999</c:v>
                </c:pt>
                <c:pt idx="11">
                  <c:v>11.07381</c:v>
                </c:pt>
                <c:pt idx="12">
                  <c:v>10.21388</c:v>
                </c:pt>
                <c:pt idx="13">
                  <c:v>11.790940000000001</c:v>
                </c:pt>
                <c:pt idx="14">
                  <c:v>11.06575</c:v>
                </c:pt>
                <c:pt idx="15">
                  <c:v>11.18136</c:v>
                </c:pt>
                <c:pt idx="16">
                  <c:v>11.354990000000001</c:v>
                </c:pt>
                <c:pt idx="17">
                  <c:v>11.19394</c:v>
                </c:pt>
                <c:pt idx="18">
                  <c:v>11.1706</c:v>
                </c:pt>
                <c:pt idx="19">
                  <c:v>11.13664</c:v>
                </c:pt>
                <c:pt idx="20">
                  <c:v>11.19894</c:v>
                </c:pt>
                <c:pt idx="21">
                  <c:v>11.17952</c:v>
                </c:pt>
                <c:pt idx="22">
                  <c:v>11.196289999999999</c:v>
                </c:pt>
                <c:pt idx="23">
                  <c:v>11.2051</c:v>
                </c:pt>
                <c:pt idx="24">
                  <c:v>11.27731</c:v>
                </c:pt>
                <c:pt idx="25">
                  <c:v>11.25142</c:v>
                </c:pt>
                <c:pt idx="26">
                  <c:v>11.33343</c:v>
                </c:pt>
                <c:pt idx="27">
                  <c:v>11.333539999999999</c:v>
                </c:pt>
                <c:pt idx="28">
                  <c:v>11.452299999999999</c:v>
                </c:pt>
                <c:pt idx="29">
                  <c:v>11.524279999999999</c:v>
                </c:pt>
                <c:pt idx="30">
                  <c:v>11.7159</c:v>
                </c:pt>
                <c:pt idx="31">
                  <c:v>11.841559999999999</c:v>
                </c:pt>
                <c:pt idx="32">
                  <c:v>12.09572</c:v>
                </c:pt>
                <c:pt idx="33">
                  <c:v>13.027189999999999</c:v>
                </c:pt>
                <c:pt idx="34">
                  <c:v>12.920450000000001</c:v>
                </c:pt>
                <c:pt idx="35">
                  <c:v>13.467460000000001</c:v>
                </c:pt>
                <c:pt idx="36">
                  <c:v>14.07208</c:v>
                </c:pt>
                <c:pt idx="37">
                  <c:v>14.98169</c:v>
                </c:pt>
                <c:pt idx="38">
                  <c:v>16.394749999999998</c:v>
                </c:pt>
                <c:pt idx="39">
                  <c:v>18.12021</c:v>
                </c:pt>
                <c:pt idx="40">
                  <c:v>20.461880000000001</c:v>
                </c:pt>
                <c:pt idx="41">
                  <c:v>23.19894</c:v>
                </c:pt>
                <c:pt idx="42">
                  <c:v>26.864570000000001</c:v>
                </c:pt>
                <c:pt idx="43">
                  <c:v>31.510619999999999</c:v>
                </c:pt>
                <c:pt idx="44">
                  <c:v>37.360370000000003</c:v>
                </c:pt>
                <c:pt idx="45">
                  <c:v>43.972320000000003</c:v>
                </c:pt>
                <c:pt idx="46">
                  <c:v>52.2911</c:v>
                </c:pt>
                <c:pt idx="47">
                  <c:v>62.079749999999997</c:v>
                </c:pt>
                <c:pt idx="48">
                  <c:v>73.948229999999995</c:v>
                </c:pt>
                <c:pt idx="49">
                  <c:v>87.961690000000004</c:v>
                </c:pt>
                <c:pt idx="50">
                  <c:v>105.8302</c:v>
                </c:pt>
                <c:pt idx="51">
                  <c:v>126.3446</c:v>
                </c:pt>
                <c:pt idx="52">
                  <c:v>150.3091</c:v>
                </c:pt>
                <c:pt idx="53">
                  <c:v>180.15199999999999</c:v>
                </c:pt>
                <c:pt idx="54">
                  <c:v>216.09889999999999</c:v>
                </c:pt>
                <c:pt idx="55">
                  <c:v>261.38069999999999</c:v>
                </c:pt>
                <c:pt idx="56">
                  <c:v>315.22989999999999</c:v>
                </c:pt>
                <c:pt idx="57">
                  <c:v>380.49579999999997</c:v>
                </c:pt>
                <c:pt idx="58">
                  <c:v>461.49180000000001</c:v>
                </c:pt>
                <c:pt idx="59">
                  <c:v>559.72400000000005</c:v>
                </c:pt>
                <c:pt idx="60">
                  <c:v>677.37570000000005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8B-4A7C-B883-6E5CD5402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Bode Plot - Selected slope data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27489658792650917"/>
                  <c:y val="-0.355293736431094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0"/>
          </c:trendline>
          <c:xVal>
            <c:numRef>
              <c:f>Zmod!$C$34:$C$63</c:f>
              <c:numCache>
                <c:formatCode>General</c:formatCode>
                <c:ptCount val="30"/>
                <c:pt idx="0">
                  <c:v>79.002809999999997</c:v>
                </c:pt>
                <c:pt idx="1">
                  <c:v>63.3446</c:v>
                </c:pt>
                <c:pt idx="2">
                  <c:v>50.223210000000002</c:v>
                </c:pt>
                <c:pt idx="3">
                  <c:v>38.422130000000003</c:v>
                </c:pt>
                <c:pt idx="4">
                  <c:v>31.25</c:v>
                </c:pt>
                <c:pt idx="5">
                  <c:v>24.933509999999998</c:v>
                </c:pt>
                <c:pt idx="6">
                  <c:v>19.862290000000002</c:v>
                </c:pt>
                <c:pt idx="7">
                  <c:v>15.625</c:v>
                </c:pt>
                <c:pt idx="8">
                  <c:v>12.400790000000001</c:v>
                </c:pt>
                <c:pt idx="9">
                  <c:v>9.9311399999999992</c:v>
                </c:pt>
                <c:pt idx="10">
                  <c:v>7.9449149999999999</c:v>
                </c:pt>
                <c:pt idx="11">
                  <c:v>6.3173849999999998</c:v>
                </c:pt>
                <c:pt idx="12">
                  <c:v>5.008013</c:v>
                </c:pt>
                <c:pt idx="13">
                  <c:v>3.9457070000000001</c:v>
                </c:pt>
                <c:pt idx="14">
                  <c:v>3.158693</c:v>
                </c:pt>
                <c:pt idx="15">
                  <c:v>2.504006</c:v>
                </c:pt>
                <c:pt idx="16">
                  <c:v>1.9980819999999999</c:v>
                </c:pt>
                <c:pt idx="17">
                  <c:v>1.584686</c:v>
                </c:pt>
                <c:pt idx="18">
                  <c:v>1.2668919999999999</c:v>
                </c:pt>
                <c:pt idx="19">
                  <c:v>0.99904099999999996</c:v>
                </c:pt>
                <c:pt idx="20">
                  <c:v>0.79234280000000001</c:v>
                </c:pt>
                <c:pt idx="21">
                  <c:v>0.63344599999999995</c:v>
                </c:pt>
                <c:pt idx="22">
                  <c:v>0.50403229999999999</c:v>
                </c:pt>
                <c:pt idx="23">
                  <c:v>0.40064100000000002</c:v>
                </c:pt>
                <c:pt idx="24">
                  <c:v>0.31672299999999998</c:v>
                </c:pt>
                <c:pt idx="25">
                  <c:v>0.25201610000000002</c:v>
                </c:pt>
                <c:pt idx="26">
                  <c:v>0.20032050000000001</c:v>
                </c:pt>
                <c:pt idx="27">
                  <c:v>0.15889829999999999</c:v>
                </c:pt>
                <c:pt idx="28">
                  <c:v>0.12600810000000001</c:v>
                </c:pt>
                <c:pt idx="29">
                  <c:v>0.10016029999999999</c:v>
                </c:pt>
              </c:numCache>
            </c:numRef>
          </c:xVal>
          <c:yVal>
            <c:numRef>
              <c:f>Zmod!$D$34:$D$63</c:f>
              <c:numCache>
                <c:formatCode>General</c:formatCode>
                <c:ptCount val="30"/>
                <c:pt idx="0">
                  <c:v>11.841559999999999</c:v>
                </c:pt>
                <c:pt idx="1">
                  <c:v>12.09572</c:v>
                </c:pt>
                <c:pt idx="2">
                  <c:v>13.027189999999999</c:v>
                </c:pt>
                <c:pt idx="3">
                  <c:v>12.920450000000001</c:v>
                </c:pt>
                <c:pt idx="4">
                  <c:v>13.467460000000001</c:v>
                </c:pt>
                <c:pt idx="5">
                  <c:v>14.07208</c:v>
                </c:pt>
                <c:pt idx="6">
                  <c:v>14.98169</c:v>
                </c:pt>
                <c:pt idx="7">
                  <c:v>16.394749999999998</c:v>
                </c:pt>
                <c:pt idx="8">
                  <c:v>18.12021</c:v>
                </c:pt>
                <c:pt idx="9">
                  <c:v>20.461880000000001</c:v>
                </c:pt>
                <c:pt idx="10">
                  <c:v>23.19894</c:v>
                </c:pt>
                <c:pt idx="11">
                  <c:v>26.864570000000001</c:v>
                </c:pt>
                <c:pt idx="12">
                  <c:v>31.510619999999999</c:v>
                </c:pt>
                <c:pt idx="13">
                  <c:v>37.360370000000003</c:v>
                </c:pt>
                <c:pt idx="14">
                  <c:v>43.972320000000003</c:v>
                </c:pt>
                <c:pt idx="15">
                  <c:v>52.2911</c:v>
                </c:pt>
                <c:pt idx="16">
                  <c:v>62.079749999999997</c:v>
                </c:pt>
                <c:pt idx="17">
                  <c:v>73.948229999999995</c:v>
                </c:pt>
                <c:pt idx="18">
                  <c:v>87.961690000000004</c:v>
                </c:pt>
                <c:pt idx="19">
                  <c:v>105.8302</c:v>
                </c:pt>
                <c:pt idx="20">
                  <c:v>126.3446</c:v>
                </c:pt>
                <c:pt idx="21">
                  <c:v>150.3091</c:v>
                </c:pt>
                <c:pt idx="22">
                  <c:v>180.15199999999999</c:v>
                </c:pt>
                <c:pt idx="23">
                  <c:v>216.09889999999999</c:v>
                </c:pt>
                <c:pt idx="24">
                  <c:v>261.38069999999999</c:v>
                </c:pt>
                <c:pt idx="25">
                  <c:v>315.22989999999999</c:v>
                </c:pt>
                <c:pt idx="26">
                  <c:v>380.49579999999997</c:v>
                </c:pt>
                <c:pt idx="27">
                  <c:v>461.49180000000001</c:v>
                </c:pt>
                <c:pt idx="28">
                  <c:v>559.72400000000005</c:v>
                </c:pt>
                <c:pt idx="29">
                  <c:v>677.37570000000005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7E-4930-A44C-244569048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295456"/>
        <c:axId val="1611295872"/>
      </c:scatterChart>
      <c:valAx>
        <c:axId val="16112954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872"/>
        <c:crosses val="autoZero"/>
        <c:crossBetween val="midCat"/>
      </c:valAx>
      <c:valAx>
        <c:axId val="161129587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1295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 - Zreal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CI_Control_AR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Analysis'!$U$11,'Cell Index - Analysis'!$U$23,'Cell Index - Analysis'!$U$29,'Cell Index - Analysis'!$U$35,'Cell Index - Analysis'!$U$41,'Cell Index - Analysis'!$U$47,'Cell Index - Analysis'!$U$53,'Cell Index - Analysis'!$U$59,'Cell Index - Analysis'!$U$65,'Cell Index - Analysis'!$U$71,'Cell Index - Analysis'!$U$77,'Cell Index - Analysis'!$U$83,'Cell Index - Analysis'!$U$89,'Cell Index - Analysis'!$U$95,'Cell Index - Analysis'!$U$101,'Cell Index - Analysis'!$U$107,'Cell Index - Analysis'!$U$113,'Cell Index - Analysis'!$U$119,'Cell Index - Analysis'!$U$125,'Cell Index - Analysis'!$U$131,'Cell Index - Analysis'!$U$137,'Cell Index - Analysis'!$U$143,'Cell Index - Analysis'!$U$149,'Cell Index - Analysis'!$U$155,'Cell Index - Analysis'!$U$161,'Cell Index - Analysis'!$U$167)</c:f>
              <c:numCache>
                <c:formatCode>General</c:formatCode>
                <c:ptCount val="26"/>
                <c:pt idx="0">
                  <c:v>0</c:v>
                </c:pt>
                <c:pt idx="1">
                  <c:v>-0.25462046964796781</c:v>
                </c:pt>
                <c:pt idx="2">
                  <c:v>6.5429297653311416E-2</c:v>
                </c:pt>
                <c:pt idx="3">
                  <c:v>2.3469680938248406E-2</c:v>
                </c:pt>
                <c:pt idx="4">
                  <c:v>3.6521924881820801E-2</c:v>
                </c:pt>
                <c:pt idx="5">
                  <c:v>0.1066531096676665</c:v>
                </c:pt>
                <c:pt idx="6">
                  <c:v>0.3177392297260771</c:v>
                </c:pt>
                <c:pt idx="7">
                  <c:v>1.1524194330739221</c:v>
                </c:pt>
                <c:pt idx="8">
                  <c:v>1.6203859484160297</c:v>
                </c:pt>
                <c:pt idx="9">
                  <c:v>1.6921371261965401</c:v>
                </c:pt>
                <c:pt idx="10">
                  <c:v>2.3952360292721697</c:v>
                </c:pt>
                <c:pt idx="11">
                  <c:v>2.2102973665542822</c:v>
                </c:pt>
                <c:pt idx="12">
                  <c:v>1.9273844281334327</c:v>
                </c:pt>
                <c:pt idx="13">
                  <c:v>2.1036023672442599</c:v>
                </c:pt>
                <c:pt idx="14">
                  <c:v>2.1836734177251462</c:v>
                </c:pt>
                <c:pt idx="15">
                  <c:v>2.3278751716496386</c:v>
                </c:pt>
                <c:pt idx="16">
                  <c:v>2.4261661276284436</c:v>
                </c:pt>
                <c:pt idx="17">
                  <c:v>3.2959661674058816</c:v>
                </c:pt>
                <c:pt idx="18">
                  <c:v>2.5973567314281456</c:v>
                </c:pt>
                <c:pt idx="19">
                  <c:v>2.5142030150527384</c:v>
                </c:pt>
                <c:pt idx="20">
                  <c:v>3.0562930596750557</c:v>
                </c:pt>
                <c:pt idx="21">
                  <c:v>3.0779815745357015</c:v>
                </c:pt>
                <c:pt idx="22">
                  <c:v>3.1202507422042918</c:v>
                </c:pt>
                <c:pt idx="23">
                  <c:v>3.2263498250271905</c:v>
                </c:pt>
                <c:pt idx="24">
                  <c:v>4.1983508622067607</c:v>
                </c:pt>
                <c:pt idx="25">
                  <c:v>3.4004896367930182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39-46EC-A0EB-793FAE2023CF}"/>
            </c:ext>
          </c:extLst>
        </c:ser>
        <c:ser>
          <c:idx val="1"/>
          <c:order val="1"/>
          <c:tx>
            <c:v>CI_Control_25M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Analysis'!$U$14,'Cell Index - Analysis'!$U$26,'Cell Index - Analysis'!$U$32,'Cell Index - Analysis'!$U$38,'Cell Index - Analysis'!$U$44,'Cell Index - Analysis'!$U$50,'Cell Index - Analysis'!$U$56,'Cell Index - Analysis'!$U$62,'Cell Index - Analysis'!$U$68,'Cell Index - Analysis'!$U$74,'Cell Index - Analysis'!$U$80,'Cell Index - Analysis'!$U$86,'Cell Index - Analysis'!$U$92,'Cell Index - Analysis'!$U$98,'Cell Index - Analysis'!$U$104,'Cell Index - Analysis'!$U$110,'Cell Index - Analysis'!$U$116,'Cell Index - Analysis'!$U$122,'Cell Index - Analysis'!$U$128,'Cell Index - Analysis'!$U$134,'Cell Index - Analysis'!$U$140,'Cell Index - Analysis'!$U$146,'Cell Index - Analysis'!$U$152,'Cell Index - Analysis'!$U$158,'Cell Index - Analysis'!$U$164,'Cell Index - Analysis'!$U$170)</c:f>
              <c:numCache>
                <c:formatCode>General</c:formatCode>
                <c:ptCount val="26"/>
                <c:pt idx="0">
                  <c:v>0</c:v>
                </c:pt>
                <c:pt idx="1">
                  <c:v>-0.21902841021772168</c:v>
                </c:pt>
                <c:pt idx="2">
                  <c:v>9.3721866960104316E-2</c:v>
                </c:pt>
                <c:pt idx="3">
                  <c:v>2.9850226418968315E-2</c:v>
                </c:pt>
                <c:pt idx="4">
                  <c:v>3.7640848797287303E-2</c:v>
                </c:pt>
                <c:pt idx="5">
                  <c:v>0.11703586052782851</c:v>
                </c:pt>
                <c:pt idx="6">
                  <c:v>0.28856686809019666</c:v>
                </c:pt>
                <c:pt idx="7">
                  <c:v>1.2062888690537641</c:v>
                </c:pt>
                <c:pt idx="8">
                  <c:v>2.3735782275839754</c:v>
                </c:pt>
                <c:pt idx="9">
                  <c:v>2.5164366649825918</c:v>
                </c:pt>
                <c:pt idx="10">
                  <c:v>3.3747302864271576</c:v>
                </c:pt>
                <c:pt idx="11">
                  <c:v>3.0126309542600787</c:v>
                </c:pt>
                <c:pt idx="12">
                  <c:v>2.8399507452645225</c:v>
                </c:pt>
                <c:pt idx="13">
                  <c:v>2.7197259014422612</c:v>
                </c:pt>
                <c:pt idx="14">
                  <c:v>2.6936703731324898</c:v>
                </c:pt>
                <c:pt idx="15">
                  <c:v>2.7595300611477942</c:v>
                </c:pt>
                <c:pt idx="16">
                  <c:v>2.858173946300834</c:v>
                </c:pt>
                <c:pt idx="17">
                  <c:v>3.9350868532649876</c:v>
                </c:pt>
                <c:pt idx="18">
                  <c:v>3.7403594170292753</c:v>
                </c:pt>
                <c:pt idx="19">
                  <c:v>3.617172058360429</c:v>
                </c:pt>
                <c:pt idx="20">
                  <c:v>3.6287740363610723</c:v>
                </c:pt>
                <c:pt idx="21">
                  <c:v>3.5366885312514902</c:v>
                </c:pt>
                <c:pt idx="22">
                  <c:v>3.5562285770435516</c:v>
                </c:pt>
                <c:pt idx="23">
                  <c:v>3.5592495856467852</c:v>
                </c:pt>
                <c:pt idx="24">
                  <c:v>4.5751241197801251</c:v>
                </c:pt>
                <c:pt idx="25">
                  <c:v>4.38789835992426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39-46EC-A0EB-793FAE2023CF}"/>
            </c:ext>
          </c:extLst>
        </c:ser>
        <c:ser>
          <c:idx val="2"/>
          <c:order val="2"/>
          <c:tx>
            <c:v>CI_Test_AR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Analysis'!$W$11,'Cell Index - Analysis'!$W$23,'Cell Index - Analysis'!$W$29,'Cell Index - Analysis'!$W$35,'Cell Index - Analysis'!$W$41,'Cell Index - Analysis'!$W$47,'Cell Index - Analysis'!$W$53,'Cell Index - Analysis'!$W$59,'Cell Index - Analysis'!$W$65,'Cell Index - Analysis'!$W$71,'Cell Index - Analysis'!$W$77,'Cell Index - Analysis'!$W$83,'Cell Index - Analysis'!$W$89,'Cell Index - Analysis'!$W$95,'Cell Index - Analysis'!$W$101,'Cell Index - Analysis'!$W$107,'Cell Index - Analysis'!$W$113,'Cell Index - Analysis'!$W$119,'Cell Index - Analysis'!$W$125,'Cell Index - Analysis'!$W$131,'Cell Index - Analysis'!$W$137,'Cell Index - Analysis'!$W$143,'Cell Index - Analysis'!$W$149,'Cell Index - Analysis'!$W$155,'Cell Index - Analysis'!$W$161,'Cell Index - Analysis'!$W$167)</c:f>
              <c:numCache>
                <c:formatCode>General</c:formatCode>
                <c:ptCount val="26"/>
                <c:pt idx="0">
                  <c:v>0</c:v>
                </c:pt>
                <c:pt idx="1">
                  <c:v>-0.16302883739363497</c:v>
                </c:pt>
                <c:pt idx="2">
                  <c:v>-0.22736874526527417</c:v>
                </c:pt>
                <c:pt idx="3">
                  <c:v>-0.14624421617501249</c:v>
                </c:pt>
                <c:pt idx="4">
                  <c:v>-5.7821444645070524E-2</c:v>
                </c:pt>
                <c:pt idx="5">
                  <c:v>2.1070216095382528E-2</c:v>
                </c:pt>
                <c:pt idx="6">
                  <c:v>9.127413297134708E-2</c:v>
                </c:pt>
                <c:pt idx="7">
                  <c:v>0.1831201952380335</c:v>
                </c:pt>
                <c:pt idx="8">
                  <c:v>0.25567362879096733</c:v>
                </c:pt>
                <c:pt idx="9">
                  <c:v>0.33148400352755347</c:v>
                </c:pt>
                <c:pt idx="10">
                  <c:v>0.39599747100213989</c:v>
                </c:pt>
                <c:pt idx="11">
                  <c:v>0.45560505970211107</c:v>
                </c:pt>
                <c:pt idx="12">
                  <c:v>0.52409359284480372</c:v>
                </c:pt>
                <c:pt idx="13">
                  <c:v>0.5754209927107099</c:v>
                </c:pt>
                <c:pt idx="14">
                  <c:v>0.60769045575198632</c:v>
                </c:pt>
                <c:pt idx="15">
                  <c:v>0.66213191646228176</c:v>
                </c:pt>
                <c:pt idx="16">
                  <c:v>0.72099200978806921</c:v>
                </c:pt>
                <c:pt idx="17">
                  <c:v>0.79461654747353261</c:v>
                </c:pt>
                <c:pt idx="18">
                  <c:v>0.80602415062350108</c:v>
                </c:pt>
                <c:pt idx="19">
                  <c:v>0.83614715531052386</c:v>
                </c:pt>
                <c:pt idx="20">
                  <c:v>0.88460695631520503</c:v>
                </c:pt>
                <c:pt idx="21">
                  <c:v>0.89658004578436346</c:v>
                </c:pt>
                <c:pt idx="22">
                  <c:v>0.93055795444863387</c:v>
                </c:pt>
                <c:pt idx="23">
                  <c:v>0.96809374581441199</c:v>
                </c:pt>
                <c:pt idx="24">
                  <c:v>0.9716308729395845</c:v>
                </c:pt>
                <c:pt idx="25">
                  <c:v>1.0050545288132302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9-46EC-A0EB-793FAE2023CF}"/>
            </c:ext>
          </c:extLst>
        </c:ser>
        <c:ser>
          <c:idx val="3"/>
          <c:order val="3"/>
          <c:tx>
            <c:v>CI_Test_25M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Analysis'!$W$14,'Cell Index - Analysis'!$W$26,'Cell Index - Analysis'!$W$32,'Cell Index - Analysis'!$W$38,'Cell Index - Analysis'!$W$44,'Cell Index - Analysis'!$W$50,'Cell Index - Analysis'!$W$56,'Cell Index - Analysis'!$W$62,'Cell Index - Analysis'!$W$68,'Cell Index - Analysis'!$W$74,'Cell Index - Analysis'!$W$80,'Cell Index - Analysis'!$W$86,'Cell Index - Analysis'!$W$92,'Cell Index - Analysis'!$W$98,'Cell Index - Analysis'!$W$104,'Cell Index - Analysis'!$W$110,'Cell Index - Analysis'!$W$116,'Cell Index - Analysis'!$W$122,'Cell Index - Analysis'!$W$128,'Cell Index - Analysis'!$W$134,'Cell Index - Analysis'!$W$140,'Cell Index - Analysis'!$W$146,'Cell Index - Analysis'!$W$152,'Cell Index - Analysis'!$W$158,'Cell Index - Analysis'!$W$164,'Cell Index - Analysis'!$W$170)</c:f>
              <c:numCache>
                <c:formatCode>General</c:formatCode>
                <c:ptCount val="26"/>
                <c:pt idx="0">
                  <c:v>0</c:v>
                </c:pt>
                <c:pt idx="1">
                  <c:v>-0.14440373376926577</c:v>
                </c:pt>
                <c:pt idx="2">
                  <c:v>-0.20989802781614422</c:v>
                </c:pt>
                <c:pt idx="3">
                  <c:v>-0.12461420447860466</c:v>
                </c:pt>
                <c:pt idx="4">
                  <c:v>-3.8777671723020483E-2</c:v>
                </c:pt>
                <c:pt idx="5">
                  <c:v>5.0329472879363513E-2</c:v>
                </c:pt>
                <c:pt idx="6">
                  <c:v>0.12757510043819351</c:v>
                </c:pt>
                <c:pt idx="7">
                  <c:v>0.21587012025390076</c:v>
                </c:pt>
                <c:pt idx="8">
                  <c:v>0.2866477695174226</c:v>
                </c:pt>
                <c:pt idx="9">
                  <c:v>0.38029137324384177</c:v>
                </c:pt>
                <c:pt idx="10">
                  <c:v>0.46069567641497811</c:v>
                </c:pt>
                <c:pt idx="11">
                  <c:v>0.51314242152064737</c:v>
                </c:pt>
                <c:pt idx="12">
                  <c:v>0.58677928399915347</c:v>
                </c:pt>
                <c:pt idx="13">
                  <c:v>0.62193708517676738</c:v>
                </c:pt>
                <c:pt idx="14">
                  <c:v>0.6619414103873118</c:v>
                </c:pt>
                <c:pt idx="15">
                  <c:v>0.72732589838865047</c:v>
                </c:pt>
                <c:pt idx="16">
                  <c:v>0.79656640247261157</c:v>
                </c:pt>
                <c:pt idx="17">
                  <c:v>0.84620960741041851</c:v>
                </c:pt>
                <c:pt idx="18">
                  <c:v>0.88050141952394378</c:v>
                </c:pt>
                <c:pt idx="19">
                  <c:v>0.90812209540443567</c:v>
                </c:pt>
                <c:pt idx="20">
                  <c:v>0.94030404246093424</c:v>
                </c:pt>
                <c:pt idx="21">
                  <c:v>0.95671265016463192</c:v>
                </c:pt>
                <c:pt idx="22">
                  <c:v>0.98941280685864397</c:v>
                </c:pt>
                <c:pt idx="23">
                  <c:v>1.0308700719904398</c:v>
                </c:pt>
                <c:pt idx="24">
                  <c:v>1.0467586616314049</c:v>
                </c:pt>
                <c:pt idx="25">
                  <c:v>1.0814676862651735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39-46EC-A0EB-793FAE202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536111"/>
        <c:axId val="1183535695"/>
      </c:lineChart>
      <c:catAx>
        <c:axId val="1183536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5695"/>
        <c:crosses val="autoZero"/>
        <c:auto val="1"/>
        <c:lblAlgn val="ctr"/>
        <c:lblOffset val="100"/>
        <c:noMultiLvlLbl val="0"/>
      </c:catAx>
      <c:valAx>
        <c:axId val="1183535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Index (CI)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CI - Zmod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CI_Control_AR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Analysis'!$V$11,'Cell Index - Analysis'!$V$23,'Cell Index - Analysis'!$V$29,'Cell Index - Analysis'!$V$35,'Cell Index - Analysis'!$V$41,'Cell Index - Analysis'!$V$47,'Cell Index - Analysis'!$V$53,'Cell Index - Analysis'!$V$59,'Cell Index - Analysis'!$V$65,'Cell Index - Analysis'!$V$71,'Cell Index - Analysis'!$V$77,'Cell Index - Analysis'!$V$83,'Cell Index - Analysis'!$V$89,'Cell Index - Analysis'!$V$95,'Cell Index - Analysis'!$V$101,'Cell Index - Analysis'!$V$107,'Cell Index - Analysis'!$V$113,'Cell Index - Analysis'!$V$119,'Cell Index - Analysis'!$V$125,'Cell Index - Analysis'!$V$131,'Cell Index - Analysis'!$V$137,'Cell Index - Analysis'!$V$143,'Cell Index - Analysis'!$V$149,'Cell Index - Analysis'!$V$155,'Cell Index - Analysis'!$V$161,'Cell Index - Analysis'!$V$167)</c:f>
              <c:numCache>
                <c:formatCode>General</c:formatCode>
                <c:ptCount val="26"/>
                <c:pt idx="0">
                  <c:v>0</c:v>
                </c:pt>
                <c:pt idx="1">
                  <c:v>-0.46054006761481264</c:v>
                </c:pt>
                <c:pt idx="2">
                  <c:v>-0.2631886119501391</c:v>
                </c:pt>
                <c:pt idx="3">
                  <c:v>-0.30152478059080629</c:v>
                </c:pt>
                <c:pt idx="4">
                  <c:v>-0.29499278921225153</c:v>
                </c:pt>
                <c:pt idx="5">
                  <c:v>-0.25047758928975872</c:v>
                </c:pt>
                <c:pt idx="6">
                  <c:v>-0.10906087474861008</c:v>
                </c:pt>
                <c:pt idx="7">
                  <c:v>0.45214080074629859</c:v>
                </c:pt>
                <c:pt idx="8">
                  <c:v>0.76808137533945475</c:v>
                </c:pt>
                <c:pt idx="9">
                  <c:v>0.81838473465933481</c:v>
                </c:pt>
                <c:pt idx="10">
                  <c:v>1.2901152898150048</c:v>
                </c:pt>
                <c:pt idx="11">
                  <c:v>1.1673584086576876</c:v>
                </c:pt>
                <c:pt idx="12">
                  <c:v>0.97693945588517517</c:v>
                </c:pt>
                <c:pt idx="13">
                  <c:v>1.0993748414700144</c:v>
                </c:pt>
                <c:pt idx="14">
                  <c:v>1.1543405258339909</c:v>
                </c:pt>
                <c:pt idx="15">
                  <c:v>1.2518348116414515</c:v>
                </c:pt>
                <c:pt idx="16">
                  <c:v>1.3174873635760571</c:v>
                </c:pt>
                <c:pt idx="17">
                  <c:v>1.8976388616048403</c:v>
                </c:pt>
                <c:pt idx="18">
                  <c:v>1.4251382146208906</c:v>
                </c:pt>
                <c:pt idx="19">
                  <c:v>1.3688226654499962</c:v>
                </c:pt>
                <c:pt idx="20">
                  <c:v>1.7349947821435112</c:v>
                </c:pt>
                <c:pt idx="21">
                  <c:v>1.7486228711229661</c:v>
                </c:pt>
                <c:pt idx="22">
                  <c:v>1.7766295241058605</c:v>
                </c:pt>
                <c:pt idx="23">
                  <c:v>1.8473294976256207</c:v>
                </c:pt>
                <c:pt idx="24">
                  <c:v>2.4957190241355551</c:v>
                </c:pt>
                <c:pt idx="25">
                  <c:v>1.9650677322304491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E-4FF2-B12F-451906EC4496}"/>
            </c:ext>
          </c:extLst>
        </c:ser>
        <c:ser>
          <c:idx val="1"/>
          <c:order val="1"/>
          <c:tx>
            <c:v>CI_Control_25M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Analysis'!$V$14,'Cell Index - Analysis'!$V$26,'Cell Index - Analysis'!$V$32,'Cell Index - Analysis'!$V$38,'Cell Index - Analysis'!$V$44,'Cell Index - Analysis'!$V$50,'Cell Index - Analysis'!$V$56,'Cell Index - Analysis'!$V$62,'Cell Index - Analysis'!$V$68,'Cell Index - Analysis'!$V$74,'Cell Index - Analysis'!$V$80,'Cell Index - Analysis'!$V$86,'Cell Index - Analysis'!$V$92,'Cell Index - Analysis'!$V$98,'Cell Index - Analysis'!$V$104,'Cell Index - Analysis'!$V$110,'Cell Index - Analysis'!$V$116,'Cell Index - Analysis'!$V$122,'Cell Index - Analysis'!$V$128,'Cell Index - Analysis'!$V$134,'Cell Index - Analysis'!$V$140,'Cell Index - Analysis'!$V$146,'Cell Index - Analysis'!$V$152,'Cell Index - Analysis'!$V$158,'Cell Index - Analysis'!$V$164,'Cell Index - Analysis'!$V$170)</c:f>
              <c:numCache>
                <c:formatCode>General</c:formatCode>
                <c:ptCount val="26"/>
                <c:pt idx="0">
                  <c:v>0</c:v>
                </c:pt>
                <c:pt idx="1">
                  <c:v>-0.45710242615437346</c:v>
                </c:pt>
                <c:pt idx="2">
                  <c:v>-0.30046638737365633</c:v>
                </c:pt>
                <c:pt idx="3">
                  <c:v>-0.34900428683455925</c:v>
                </c:pt>
                <c:pt idx="4">
                  <c:v>-0.35345937125561983</c:v>
                </c:pt>
                <c:pt idx="5">
                  <c:v>-0.32145766643581902</c:v>
                </c:pt>
                <c:pt idx="6">
                  <c:v>-0.21030135897536395</c:v>
                </c:pt>
                <c:pt idx="7">
                  <c:v>0.34942588678403491</c:v>
                </c:pt>
                <c:pt idx="8">
                  <c:v>1.0517705009083975</c:v>
                </c:pt>
                <c:pt idx="9">
                  <c:v>1.1506807413830398</c:v>
                </c:pt>
                <c:pt idx="10">
                  <c:v>1.6756460225677594</c:v>
                </c:pt>
                <c:pt idx="11">
                  <c:v>1.4594279314389169</c:v>
                </c:pt>
                <c:pt idx="12">
                  <c:v>1.3571170167884616</c:v>
                </c:pt>
                <c:pt idx="13">
                  <c:v>1.2853283372489752</c:v>
                </c:pt>
                <c:pt idx="14">
                  <c:v>1.2699971270060642</c:v>
                </c:pt>
                <c:pt idx="15">
                  <c:v>1.3111888217349799</c:v>
                </c:pt>
                <c:pt idx="16">
                  <c:v>1.3715673610919703</c:v>
                </c:pt>
                <c:pt idx="17">
                  <c:v>2.0224293097553869</c:v>
                </c:pt>
                <c:pt idx="18">
                  <c:v>1.9036777000577327</c:v>
                </c:pt>
                <c:pt idx="19">
                  <c:v>1.8276425866991042</c:v>
                </c:pt>
                <c:pt idx="20">
                  <c:v>1.8338608264213112</c:v>
                </c:pt>
                <c:pt idx="21">
                  <c:v>1.7754542831200968</c:v>
                </c:pt>
                <c:pt idx="22">
                  <c:v>1.7842944920325816</c:v>
                </c:pt>
                <c:pt idx="23">
                  <c:v>1.7844955934154394</c:v>
                </c:pt>
                <c:pt idx="24">
                  <c:v>2.3915873437848947</c:v>
                </c:pt>
                <c:pt idx="25">
                  <c:v>2.2801577522582481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6E-4FF2-B12F-451906EC4496}"/>
            </c:ext>
          </c:extLst>
        </c:ser>
        <c:ser>
          <c:idx val="2"/>
          <c:order val="2"/>
          <c:tx>
            <c:v>CI_Test_AR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Analysis'!$X$11,'Cell Index - Analysis'!$X$23,'Cell Index - Analysis'!$X$29,'Cell Index - Analysis'!$X$35,'Cell Index - Analysis'!$X$41,'Cell Index - Analysis'!$X$47,'Cell Index - Analysis'!$X$53,'Cell Index - Analysis'!$X$59,'Cell Index - Analysis'!$X$65,'Cell Index - Analysis'!$X$71,'Cell Index - Analysis'!$X$77,'Cell Index - Analysis'!$X$83,'Cell Index - Analysis'!$X$89,'Cell Index - Analysis'!$X$95,'Cell Index - Analysis'!$X$101,'Cell Index - Analysis'!$X$107,'Cell Index - Analysis'!$X$113,'Cell Index - Analysis'!$X$119,'Cell Index - Analysis'!$X$125,'Cell Index - Analysis'!$X$131,'Cell Index - Analysis'!$X$137,'Cell Index - Analysis'!$X$143,'Cell Index - Analysis'!$X$149,'Cell Index - Analysis'!$X$155,'Cell Index - Analysis'!$X$161,'Cell Index - Analysis'!$X$167)</c:f>
              <c:numCache>
                <c:formatCode>General</c:formatCode>
                <c:ptCount val="26"/>
                <c:pt idx="0">
                  <c:v>0</c:v>
                </c:pt>
                <c:pt idx="1">
                  <c:v>-0.14614412806156438</c:v>
                </c:pt>
                <c:pt idx="2">
                  <c:v>-0.18817564657884922</c:v>
                </c:pt>
                <c:pt idx="3">
                  <c:v>-0.13404871839424792</c:v>
                </c:pt>
                <c:pt idx="4">
                  <c:v>-7.597153796027227E-2</c:v>
                </c:pt>
                <c:pt idx="5">
                  <c:v>-2.4304250859641347E-2</c:v>
                </c:pt>
                <c:pt idx="6">
                  <c:v>2.2010796292889212E-2</c:v>
                </c:pt>
                <c:pt idx="7">
                  <c:v>8.2278138508650941E-2</c:v>
                </c:pt>
                <c:pt idx="8">
                  <c:v>0.129194693472793</c:v>
                </c:pt>
                <c:pt idx="9">
                  <c:v>0.17881436892641447</c:v>
                </c:pt>
                <c:pt idx="10">
                  <c:v>0.22071575504554528</c:v>
                </c:pt>
                <c:pt idx="11">
                  <c:v>0.2593539004069792</c:v>
                </c:pt>
                <c:pt idx="12">
                  <c:v>0.30408381773780563</c:v>
                </c:pt>
                <c:pt idx="13">
                  <c:v>0.33730203694016775</c:v>
                </c:pt>
                <c:pt idx="14">
                  <c:v>0.35796985103368906</c:v>
                </c:pt>
                <c:pt idx="15">
                  <c:v>0.39409058041768996</c:v>
                </c:pt>
                <c:pt idx="16">
                  <c:v>0.43352012339782053</c:v>
                </c:pt>
                <c:pt idx="17">
                  <c:v>0.48281849730107385</c:v>
                </c:pt>
                <c:pt idx="18">
                  <c:v>0.49049528857003971</c:v>
                </c:pt>
                <c:pt idx="19">
                  <c:v>0.51065103010503399</c:v>
                </c:pt>
                <c:pt idx="20">
                  <c:v>0.54299124802561949</c:v>
                </c:pt>
                <c:pt idx="21">
                  <c:v>0.55102877224074565</c:v>
                </c:pt>
                <c:pt idx="22">
                  <c:v>0.57371467357943162</c:v>
                </c:pt>
                <c:pt idx="23">
                  <c:v>0.59881815502544533</c:v>
                </c:pt>
                <c:pt idx="24">
                  <c:v>0.60121812580099954</c:v>
                </c:pt>
                <c:pt idx="25">
                  <c:v>0.62359426697834819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6E-4FF2-B12F-451906EC4496}"/>
            </c:ext>
          </c:extLst>
        </c:ser>
        <c:ser>
          <c:idx val="3"/>
          <c:order val="3"/>
          <c:tx>
            <c:v>CI_Test_25M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</c:numLit>
          </c:cat>
          <c:val>
            <c:numRef>
              <c:f>('Cell Index - Analysis'!$X$14,'Cell Index - Analysis'!$X$26,'Cell Index - Analysis'!$X$32,'Cell Index - Analysis'!$X$38,'Cell Index - Analysis'!$X$44,'Cell Index - Analysis'!$X$50,'Cell Index - Analysis'!$X$56,'Cell Index - Analysis'!$X$62,'Cell Index - Analysis'!$X$68,'Cell Index - Analysis'!$X$74,'Cell Index - Analysis'!$X$80,'Cell Index - Analysis'!$X$86,'Cell Index - Analysis'!$X$92,'Cell Index - Analysis'!$X$98,'Cell Index - Analysis'!$X$104,'Cell Index - Analysis'!$X$110,'Cell Index - Analysis'!$X$116,'Cell Index - Analysis'!$X$122,'Cell Index - Analysis'!$X$128,'Cell Index - Analysis'!$X$134,'Cell Index - Analysis'!$X$140,'Cell Index - Analysis'!$X$146,'Cell Index - Analysis'!$X$152,'Cell Index - Analysis'!$X$158,'Cell Index - Analysis'!$X$164,'Cell Index - Analysis'!$X$170)</c:f>
              <c:numCache>
                <c:formatCode>General</c:formatCode>
                <c:ptCount val="26"/>
                <c:pt idx="0">
                  <c:v>0</c:v>
                </c:pt>
                <c:pt idx="1">
                  <c:v>-0.10753732145155405</c:v>
                </c:pt>
                <c:pt idx="2">
                  <c:v>-0.14421662829852275</c:v>
                </c:pt>
                <c:pt idx="3">
                  <c:v>-9.2649480834309197E-2</c:v>
                </c:pt>
                <c:pt idx="4">
                  <c:v>-4.1415324797287899E-2</c:v>
                </c:pt>
                <c:pt idx="5">
                  <c:v>1.1551702282183192E-2</c:v>
                </c:pt>
                <c:pt idx="6">
                  <c:v>5.7842910005435448E-2</c:v>
                </c:pt>
                <c:pt idx="7">
                  <c:v>0.11011695569469286</c:v>
                </c:pt>
                <c:pt idx="8">
                  <c:v>0.15085749802577919</c:v>
                </c:pt>
                <c:pt idx="9">
                  <c:v>0.20546502252889617</c:v>
                </c:pt>
                <c:pt idx="10">
                  <c:v>0.2525106304607001</c:v>
                </c:pt>
                <c:pt idx="11">
                  <c:v>0.28252069732759716</c:v>
                </c:pt>
                <c:pt idx="12">
                  <c:v>0.32565376169834681</c:v>
                </c:pt>
                <c:pt idx="13">
                  <c:v>0.34567688150298692</c:v>
                </c:pt>
                <c:pt idx="14">
                  <c:v>0.36897993584699834</c:v>
                </c:pt>
                <c:pt idx="15">
                  <c:v>0.40798477271135208</c:v>
                </c:pt>
                <c:pt idx="16">
                  <c:v>0.44947279505937393</c:v>
                </c:pt>
                <c:pt idx="17">
                  <c:v>0.47960836067144291</c:v>
                </c:pt>
                <c:pt idx="18">
                  <c:v>0.49985749842733246</c:v>
                </c:pt>
                <c:pt idx="19">
                  <c:v>0.51663419960829138</c:v>
                </c:pt>
                <c:pt idx="20">
                  <c:v>0.53621061783751856</c:v>
                </c:pt>
                <c:pt idx="21">
                  <c:v>0.54566295725341452</c:v>
                </c:pt>
                <c:pt idx="22">
                  <c:v>0.56565148205124105</c:v>
                </c:pt>
                <c:pt idx="23">
                  <c:v>0.59021021438619081</c:v>
                </c:pt>
                <c:pt idx="24">
                  <c:v>0.59968673728104316</c:v>
                </c:pt>
                <c:pt idx="25">
                  <c:v>0.62085254960486258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6E-4FF2-B12F-451906EC4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536111"/>
        <c:axId val="1183535695"/>
      </c:lineChart>
      <c:catAx>
        <c:axId val="11835361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5695"/>
        <c:crosses val="autoZero"/>
        <c:auto val="1"/>
        <c:lblAlgn val="ctr"/>
        <c:lblOffset val="100"/>
        <c:noMultiLvlLbl val="0"/>
      </c:catAx>
      <c:valAx>
        <c:axId val="1183535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Cell</a:t>
                </a:r>
                <a:r>
                  <a:rPr lang="en-GB" baseline="0"/>
                  <a:t> Index (CI)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353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</xdr:row>
      <xdr:rowOff>149225</xdr:rowOff>
    </xdr:from>
    <xdr:to>
      <xdr:col>25</xdr:col>
      <xdr:colOff>19050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DA8323-924C-4FB4-BFD1-B08A7BCA0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349250</xdr:colOff>
      <xdr:row>17</xdr:row>
      <xdr:rowOff>120650</xdr:rowOff>
    </xdr:from>
    <xdr:to>
      <xdr:col>25</xdr:col>
      <xdr:colOff>44450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C58D7D-3E0E-4E02-9D1A-C71E714221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368300</xdr:colOff>
      <xdr:row>1</xdr:row>
      <xdr:rowOff>152400</xdr:rowOff>
    </xdr:from>
    <xdr:to>
      <xdr:col>25</xdr:col>
      <xdr:colOff>63500</xdr:colOff>
      <xdr:row>16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BA38C6-0FD7-4CA3-8B6B-AD8C9B32C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393700</xdr:colOff>
      <xdr:row>17</xdr:row>
      <xdr:rowOff>123825</xdr:rowOff>
    </xdr:from>
    <xdr:to>
      <xdr:col>25</xdr:col>
      <xdr:colOff>88900</xdr:colOff>
      <xdr:row>32</xdr:row>
      <xdr:rowOff>98425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1DA300-0534-49ED-93B5-D40EC657EE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2</xdr:row>
      <xdr:rowOff>0</xdr:rowOff>
    </xdr:from>
    <xdr:to>
      <xdr:col>16</xdr:col>
      <xdr:colOff>561975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4EF9F0-B3C2-4F55-B144-45B1D82A6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27</xdr:row>
      <xdr:rowOff>161925</xdr:rowOff>
    </xdr:from>
    <xdr:to>
      <xdr:col>16</xdr:col>
      <xdr:colOff>571500</xdr:colOff>
      <xdr:row>52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D7A9E9-D5F2-49D7-B33F-4AD2B163B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</xdr:row>
      <xdr:rowOff>47625</xdr:rowOff>
    </xdr:from>
    <xdr:to>
      <xdr:col>4</xdr:col>
      <xdr:colOff>123825</xdr:colOff>
      <xdr:row>3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DEF705-5342-4108-90F0-AFE4AC32BF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238125"/>
          <a:ext cx="1828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26</xdr:col>
      <xdr:colOff>0</xdr:colOff>
      <xdr:row>19</xdr:row>
      <xdr:rowOff>0</xdr:rowOff>
    </xdr:from>
    <xdr:to>
      <xdr:col>37</xdr:col>
      <xdr:colOff>57150</xdr:colOff>
      <xdr:row>41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892C5F-4955-40EE-868C-E2BE8BFB7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43</xdr:row>
      <xdr:rowOff>0</xdr:rowOff>
    </xdr:from>
    <xdr:to>
      <xdr:col>37</xdr:col>
      <xdr:colOff>57150</xdr:colOff>
      <xdr:row>65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32C011B-D8AD-4E45-A768-4EB2F5B051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2158A-D72D-483C-B1D2-1A294D51F0DB}">
  <dimension ref="A1:Q169"/>
  <sheetViews>
    <sheetView workbookViewId="0">
      <selection activeCell="M31" sqref="M31"/>
    </sheetView>
  </sheetViews>
  <sheetFormatPr defaultRowHeight="15" x14ac:dyDescent="0.25"/>
  <cols>
    <col min="1" max="2" width="9.140625" style="10"/>
    <col min="3" max="3" width="11.140625" style="2" bestFit="1" customWidth="1"/>
  </cols>
  <sheetData>
    <row r="1" spans="1:17" ht="15.75" thickBot="1" x14ac:dyDescent="0.3">
      <c r="A1" s="12" t="s">
        <v>0</v>
      </c>
      <c r="B1" s="11" t="s">
        <v>1</v>
      </c>
      <c r="C1" s="1" t="s">
        <v>2</v>
      </c>
      <c r="E1" s="8" t="s">
        <v>0</v>
      </c>
      <c r="F1" s="7" t="s">
        <v>3</v>
      </c>
      <c r="G1" s="5" t="s">
        <v>16</v>
      </c>
      <c r="H1" s="5" t="s">
        <v>17</v>
      </c>
      <c r="I1" s="5" t="s">
        <v>18</v>
      </c>
      <c r="J1" s="5" t="s">
        <v>4</v>
      </c>
      <c r="K1" s="6" t="s">
        <v>5</v>
      </c>
      <c r="M1" s="8" t="s">
        <v>0</v>
      </c>
      <c r="N1" s="7" t="s">
        <v>6</v>
      </c>
      <c r="P1" s="5" t="s">
        <v>7</v>
      </c>
    </row>
    <row r="2" spans="1:17" x14ac:dyDescent="0.25">
      <c r="A2" s="32">
        <v>1</v>
      </c>
      <c r="B2" s="9" t="s">
        <v>3</v>
      </c>
      <c r="C2" s="2">
        <v>-0.55900000000000005</v>
      </c>
      <c r="E2" s="3">
        <v>1</v>
      </c>
      <c r="F2" s="2">
        <v>-0.55900000000000005</v>
      </c>
      <c r="G2" s="2">
        <v>-0.66200000000000003</v>
      </c>
      <c r="H2" s="2">
        <v>-0.61899999999999999</v>
      </c>
      <c r="I2" s="2">
        <v>-0.56899999999999995</v>
      </c>
      <c r="J2" s="2">
        <v>-0.68</v>
      </c>
      <c r="K2" s="2">
        <v>-0.68</v>
      </c>
      <c r="M2" s="3">
        <v>1</v>
      </c>
      <c r="N2" s="4">
        <f t="shared" ref="N2:N29" si="0">AVERAGE(F2:H2)</f>
        <v>-0.6133333333333334</v>
      </c>
      <c r="O2">
        <f t="shared" ref="O2:O29" si="1">STDEV(F2:H2)</f>
        <v>5.173329037798903E-2</v>
      </c>
      <c r="P2" s="4">
        <f t="shared" ref="P2:P29" si="2">AVERAGE(I2:K2)</f>
        <v>-0.64300000000000013</v>
      </c>
      <c r="Q2">
        <f t="shared" ref="Q2:Q29" si="3">STDEV(I2:K2)</f>
        <v>6.4085879880048519E-2</v>
      </c>
    </row>
    <row r="3" spans="1:17" x14ac:dyDescent="0.25">
      <c r="A3" s="32"/>
      <c r="B3" s="9" t="s">
        <v>16</v>
      </c>
      <c r="C3" s="2">
        <v>-0.66200000000000003</v>
      </c>
      <c r="E3" s="3">
        <v>2</v>
      </c>
      <c r="F3" s="2">
        <v>-0.69299999999999995</v>
      </c>
      <c r="G3" s="2">
        <v>-0.70599999999999996</v>
      </c>
      <c r="H3" s="2">
        <v>-0.69799999999999995</v>
      </c>
      <c r="I3" s="2">
        <v>-0.63700000000000001</v>
      </c>
      <c r="J3" s="2">
        <v>-0.67800000000000005</v>
      </c>
      <c r="K3" s="2">
        <v>-0.65400000000000003</v>
      </c>
      <c r="M3" s="3">
        <v>2</v>
      </c>
      <c r="N3" s="4">
        <f t="shared" si="0"/>
        <v>-0.69899999999999995</v>
      </c>
      <c r="O3">
        <f t="shared" si="1"/>
        <v>6.557438524302006E-3</v>
      </c>
      <c r="P3" s="4">
        <f t="shared" si="2"/>
        <v>-0.65633333333333332</v>
      </c>
      <c r="Q3">
        <f t="shared" si="3"/>
        <v>2.0599352740640519E-2</v>
      </c>
    </row>
    <row r="4" spans="1:17" x14ac:dyDescent="0.25">
      <c r="A4" s="32"/>
      <c r="B4" s="9" t="s">
        <v>17</v>
      </c>
      <c r="C4" s="2">
        <v>-0.61899999999999999</v>
      </c>
      <c r="E4" s="3">
        <v>3</v>
      </c>
      <c r="F4" s="2">
        <v>-0.65</v>
      </c>
      <c r="G4" s="2">
        <v>-0.67800000000000005</v>
      </c>
      <c r="H4" s="2">
        <v>-0.68500000000000005</v>
      </c>
      <c r="I4" s="2">
        <v>-0.64300000000000002</v>
      </c>
      <c r="J4" s="2">
        <v>-0.71399999999999997</v>
      </c>
      <c r="K4" s="2">
        <v>-0.69799999999999995</v>
      </c>
      <c r="M4" s="3">
        <v>3</v>
      </c>
      <c r="N4" s="4">
        <f t="shared" si="0"/>
        <v>-0.67099999999999993</v>
      </c>
      <c r="O4">
        <f t="shared" si="1"/>
        <v>1.8520259177452151E-2</v>
      </c>
      <c r="P4" s="4">
        <f t="shared" si="2"/>
        <v>-0.68499999999999994</v>
      </c>
      <c r="Q4">
        <f t="shared" si="3"/>
        <v>3.7242448899072113E-2</v>
      </c>
    </row>
    <row r="5" spans="1:17" x14ac:dyDescent="0.25">
      <c r="A5" s="32"/>
      <c r="B5" s="9" t="s">
        <v>18</v>
      </c>
      <c r="C5" s="2">
        <v>-0.56899999999999995</v>
      </c>
      <c r="E5" s="3">
        <v>4</v>
      </c>
      <c r="F5" s="2">
        <v>-0.64200000000000002</v>
      </c>
      <c r="G5" s="2">
        <v>-0.65700000000000003</v>
      </c>
      <c r="H5" s="2">
        <v>-0.63700000000000001</v>
      </c>
      <c r="I5" s="2">
        <v>-0.57199999999999995</v>
      </c>
      <c r="J5" s="2">
        <v>-0.60299999999999998</v>
      </c>
      <c r="K5" s="2">
        <v>-0.58599999999999997</v>
      </c>
      <c r="M5" s="3">
        <v>4</v>
      </c>
      <c r="N5" s="4">
        <f t="shared" si="0"/>
        <v>-0.64533333333333331</v>
      </c>
      <c r="O5">
        <f t="shared" si="1"/>
        <v>1.0408329997330672E-2</v>
      </c>
      <c r="P5" s="4">
        <f t="shared" si="2"/>
        <v>-0.58699999999999986</v>
      </c>
      <c r="Q5">
        <f t="shared" si="3"/>
        <v>1.5524174696260037E-2</v>
      </c>
    </row>
    <row r="6" spans="1:17" x14ac:dyDescent="0.25">
      <c r="A6" s="32"/>
      <c r="B6" s="9" t="s">
        <v>4</v>
      </c>
      <c r="C6" s="2">
        <v>-0.68</v>
      </c>
      <c r="E6" s="3">
        <v>5</v>
      </c>
      <c r="F6" s="2">
        <v>-0.65200000000000002</v>
      </c>
      <c r="G6" s="2">
        <v>-0.66700000000000004</v>
      </c>
      <c r="H6" s="2">
        <v>-0.65500000000000003</v>
      </c>
      <c r="I6" s="2">
        <v>-0.59899999999999998</v>
      </c>
      <c r="J6" s="2">
        <v>-0.61499999999999999</v>
      </c>
      <c r="K6" s="2">
        <v>-0.59799999999999998</v>
      </c>
      <c r="M6" s="3">
        <v>5</v>
      </c>
      <c r="N6" s="4">
        <f t="shared" si="0"/>
        <v>-0.65800000000000003</v>
      </c>
      <c r="O6">
        <f t="shared" si="1"/>
        <v>7.9372539331937792E-3</v>
      </c>
      <c r="P6" s="4">
        <f t="shared" si="2"/>
        <v>-0.60399999999999998</v>
      </c>
      <c r="Q6">
        <f t="shared" si="3"/>
        <v>9.5393920141694649E-3</v>
      </c>
    </row>
    <row r="7" spans="1:17" x14ac:dyDescent="0.25">
      <c r="A7" s="32"/>
      <c r="B7" s="9" t="s">
        <v>5</v>
      </c>
      <c r="C7" s="2">
        <v>-0.68</v>
      </c>
      <c r="E7" s="3">
        <v>6</v>
      </c>
      <c r="F7" s="2">
        <v>-0.64400000000000002</v>
      </c>
      <c r="G7" s="2">
        <v>-0.63900000000000001</v>
      </c>
      <c r="H7" s="2">
        <v>-0.63600000000000001</v>
      </c>
      <c r="I7" s="2">
        <v>-0.621</v>
      </c>
      <c r="J7" s="2">
        <v>-0.61399999999999999</v>
      </c>
      <c r="K7" s="2">
        <v>-0.60199999999999998</v>
      </c>
      <c r="M7" s="3">
        <v>6</v>
      </c>
      <c r="N7" s="4">
        <f t="shared" si="0"/>
        <v>-0.63966666666666672</v>
      </c>
      <c r="O7">
        <f t="shared" si="1"/>
        <v>4.0414518843273836E-3</v>
      </c>
      <c r="P7" s="4">
        <f>AVERAGE(I7:K7)</f>
        <v>-0.61233333333333329</v>
      </c>
      <c r="Q7">
        <f t="shared" si="3"/>
        <v>9.6090235369330583E-3</v>
      </c>
    </row>
    <row r="8" spans="1:17" x14ac:dyDescent="0.25">
      <c r="A8" s="32">
        <v>2</v>
      </c>
      <c r="B8" s="9" t="s">
        <v>3</v>
      </c>
      <c r="C8" s="2">
        <v>-0.69299999999999995</v>
      </c>
      <c r="E8" s="3">
        <v>7</v>
      </c>
      <c r="F8" s="2">
        <v>-0.63400000000000001</v>
      </c>
      <c r="G8" s="2">
        <v>-0.58099999999999996</v>
      </c>
      <c r="H8" s="2">
        <v>-0.56899999999999995</v>
      </c>
      <c r="I8" s="2">
        <v>-0.59399999999999997</v>
      </c>
      <c r="J8" s="2">
        <v>-0.59199999999999997</v>
      </c>
      <c r="K8" s="2">
        <v>-0.60399999999999998</v>
      </c>
      <c r="M8" s="3">
        <v>7</v>
      </c>
      <c r="N8" s="4">
        <f t="shared" si="0"/>
        <v>-0.59466666666666657</v>
      </c>
      <c r="O8">
        <f t="shared" si="1"/>
        <v>3.4588051886935402E-2</v>
      </c>
      <c r="P8" s="4">
        <f t="shared" si="2"/>
        <v>-0.59666666666666668</v>
      </c>
      <c r="Q8">
        <f t="shared" si="3"/>
        <v>6.4291005073286427E-3</v>
      </c>
    </row>
    <row r="9" spans="1:17" x14ac:dyDescent="0.25">
      <c r="A9" s="32"/>
      <c r="B9" s="9" t="s">
        <v>16</v>
      </c>
      <c r="C9" s="2">
        <v>-0.70599999999999996</v>
      </c>
      <c r="E9" s="3">
        <v>8</v>
      </c>
      <c r="F9" s="2">
        <v>-0.54900000000000004</v>
      </c>
      <c r="G9" s="2">
        <v>-0.46500000000000002</v>
      </c>
      <c r="H9" s="2">
        <v>-0.48099999999999998</v>
      </c>
      <c r="I9" s="2">
        <v>-0.51500000000000001</v>
      </c>
      <c r="J9" s="2">
        <v>-0.51400000000000001</v>
      </c>
      <c r="K9" s="2">
        <v>-0.55200000000000005</v>
      </c>
      <c r="M9" s="3">
        <v>8</v>
      </c>
      <c r="N9" s="4">
        <f t="shared" si="0"/>
        <v>-0.49833333333333335</v>
      </c>
      <c r="O9">
        <f t="shared" si="1"/>
        <v>4.4601943156473971E-2</v>
      </c>
      <c r="P9" s="4">
        <f t="shared" si="2"/>
        <v>-0.52700000000000002</v>
      </c>
      <c r="Q9">
        <f t="shared" si="3"/>
        <v>2.1656407827707735E-2</v>
      </c>
    </row>
    <row r="10" spans="1:17" x14ac:dyDescent="0.25">
      <c r="A10" s="32"/>
      <c r="B10" s="9" t="s">
        <v>17</v>
      </c>
      <c r="C10" s="2">
        <v>-0.69799999999999995</v>
      </c>
      <c r="E10" s="3">
        <v>9</v>
      </c>
      <c r="F10" s="2">
        <v>-0.439</v>
      </c>
      <c r="G10" s="2">
        <v>-0.39700000000000002</v>
      </c>
      <c r="H10" s="2">
        <v>-0.41399999999999998</v>
      </c>
      <c r="I10" s="2">
        <v>-0.43</v>
      </c>
      <c r="J10" s="2">
        <v>-0.442</v>
      </c>
      <c r="K10" s="2">
        <v>-0.44800000000000001</v>
      </c>
      <c r="M10" s="3">
        <v>9</v>
      </c>
      <c r="N10" s="4">
        <f t="shared" si="0"/>
        <v>-0.41666666666666669</v>
      </c>
      <c r="O10">
        <f t="shared" si="1"/>
        <v>2.1126602503321091E-2</v>
      </c>
      <c r="P10" s="4">
        <f t="shared" si="2"/>
        <v>-0.44</v>
      </c>
      <c r="Q10">
        <f t="shared" si="3"/>
        <v>9.1651513899116879E-3</v>
      </c>
    </row>
    <row r="11" spans="1:17" x14ac:dyDescent="0.25">
      <c r="A11" s="32"/>
      <c r="B11" s="9" t="s">
        <v>18</v>
      </c>
      <c r="C11" s="2">
        <v>-0.63700000000000001</v>
      </c>
      <c r="E11" s="3">
        <v>10</v>
      </c>
      <c r="F11" s="2">
        <v>-0.39400000000000002</v>
      </c>
      <c r="G11" s="2">
        <v>-0.39600000000000002</v>
      </c>
      <c r="H11" s="2">
        <v>-0.378</v>
      </c>
      <c r="I11" s="2">
        <v>-0.38500000000000001</v>
      </c>
      <c r="J11" s="2">
        <v>-0.40400000000000003</v>
      </c>
      <c r="K11" s="2">
        <v>-0.40799999999999997</v>
      </c>
      <c r="M11" s="3">
        <v>10</v>
      </c>
      <c r="N11" s="4">
        <f t="shared" si="0"/>
        <v>-0.38933333333333336</v>
      </c>
      <c r="O11">
        <f t="shared" si="1"/>
        <v>9.8657657246325036E-3</v>
      </c>
      <c r="P11" s="4">
        <f t="shared" si="2"/>
        <v>-0.39900000000000002</v>
      </c>
      <c r="Q11">
        <f t="shared" si="3"/>
        <v>1.2288205727444499E-2</v>
      </c>
    </row>
    <row r="12" spans="1:17" x14ac:dyDescent="0.25">
      <c r="A12" s="32"/>
      <c r="B12" s="9" t="s">
        <v>4</v>
      </c>
      <c r="C12" s="2">
        <v>-0.67800000000000005</v>
      </c>
      <c r="E12" s="3">
        <v>11</v>
      </c>
      <c r="F12" s="2">
        <v>-0.33300000000000002</v>
      </c>
      <c r="G12" s="2">
        <v>-0.314</v>
      </c>
      <c r="H12" s="2">
        <v>-0.318</v>
      </c>
      <c r="I12" s="2">
        <v>-0.32400000000000001</v>
      </c>
      <c r="J12" s="2">
        <v>-0.33800000000000002</v>
      </c>
      <c r="K12" s="2">
        <v>-0.34100000000000003</v>
      </c>
      <c r="M12" s="3">
        <v>11</v>
      </c>
      <c r="N12" s="4">
        <f t="shared" si="0"/>
        <v>-0.32166666666666671</v>
      </c>
      <c r="O12">
        <f t="shared" si="1"/>
        <v>1.0016652800877822E-2</v>
      </c>
      <c r="P12" s="4">
        <f t="shared" si="2"/>
        <v>-0.33433333333333337</v>
      </c>
      <c r="Q12">
        <f t="shared" si="3"/>
        <v>9.073771725877474E-3</v>
      </c>
    </row>
    <row r="13" spans="1:17" x14ac:dyDescent="0.25">
      <c r="A13" s="32"/>
      <c r="B13" s="9" t="s">
        <v>5</v>
      </c>
      <c r="C13" s="2">
        <v>-0.65400000000000003</v>
      </c>
      <c r="E13" s="3">
        <v>12</v>
      </c>
      <c r="F13" s="2">
        <v>-0.32700000000000001</v>
      </c>
      <c r="G13" s="2">
        <v>-0.30099999999999999</v>
      </c>
      <c r="H13" s="2">
        <v>-0.30399999999999999</v>
      </c>
      <c r="I13" s="2">
        <v>-0.309</v>
      </c>
      <c r="J13" s="2">
        <v>-0.32200000000000001</v>
      </c>
      <c r="K13" s="2">
        <v>-0.32900000000000001</v>
      </c>
      <c r="M13" s="3">
        <v>12</v>
      </c>
      <c r="N13" s="4">
        <f t="shared" si="0"/>
        <v>-0.31066666666666665</v>
      </c>
      <c r="O13">
        <f t="shared" si="1"/>
        <v>1.4224392195567925E-2</v>
      </c>
      <c r="P13" s="4">
        <f t="shared" si="2"/>
        <v>-0.32</v>
      </c>
      <c r="Q13">
        <f t="shared" si="3"/>
        <v>1.0148891565092228E-2</v>
      </c>
    </row>
    <row r="14" spans="1:17" x14ac:dyDescent="0.25">
      <c r="A14" s="32">
        <v>3</v>
      </c>
      <c r="B14" s="9" t="s">
        <v>3</v>
      </c>
      <c r="C14" s="2">
        <v>-0.65</v>
      </c>
      <c r="E14" s="3">
        <v>13</v>
      </c>
      <c r="F14" s="2">
        <v>-0.31</v>
      </c>
      <c r="G14" s="2">
        <v>-0.28599999999999998</v>
      </c>
      <c r="H14" s="2">
        <v>-0.3</v>
      </c>
      <c r="I14" s="2">
        <v>-0.29399999999999998</v>
      </c>
      <c r="J14" s="2">
        <v>-0.30199999999999999</v>
      </c>
      <c r="K14" s="2">
        <v>-0.311</v>
      </c>
      <c r="M14" s="3">
        <v>13</v>
      </c>
      <c r="N14" s="4">
        <f t="shared" si="0"/>
        <v>-0.29866666666666664</v>
      </c>
      <c r="O14">
        <f t="shared" si="1"/>
        <v>1.2055427546683426E-2</v>
      </c>
      <c r="P14" s="4">
        <f t="shared" si="2"/>
        <v>-0.30233333333333334</v>
      </c>
      <c r="Q14">
        <f t="shared" si="3"/>
        <v>8.5049005481153891E-3</v>
      </c>
    </row>
    <row r="15" spans="1:17" x14ac:dyDescent="0.25">
      <c r="A15" s="32"/>
      <c r="B15" s="9" t="s">
        <v>16</v>
      </c>
      <c r="C15" s="2">
        <v>-0.67800000000000005</v>
      </c>
      <c r="E15" s="3">
        <v>14</v>
      </c>
      <c r="F15" s="2">
        <v>-0.29199999999999998</v>
      </c>
      <c r="G15" s="2">
        <v>-0.26900000000000002</v>
      </c>
      <c r="H15" s="2">
        <v>-0.42</v>
      </c>
      <c r="I15" s="2">
        <v>-0.28100000000000003</v>
      </c>
      <c r="J15" s="2">
        <v>-0.28199999999999997</v>
      </c>
      <c r="K15" s="2">
        <v>-0.29399999999999998</v>
      </c>
      <c r="M15" s="3">
        <v>14</v>
      </c>
      <c r="N15" s="4">
        <f t="shared" si="0"/>
        <v>-0.32699999999999996</v>
      </c>
      <c r="O15">
        <f t="shared" si="1"/>
        <v>8.1357236924566464E-2</v>
      </c>
      <c r="P15" s="4">
        <f t="shared" si="2"/>
        <v>-0.28566666666666668</v>
      </c>
      <c r="Q15">
        <f t="shared" si="3"/>
        <v>7.2341781380702236E-3</v>
      </c>
    </row>
    <row r="16" spans="1:17" x14ac:dyDescent="0.25">
      <c r="A16" s="32"/>
      <c r="B16" s="9" t="s">
        <v>17</v>
      </c>
      <c r="C16" s="2">
        <v>-0.68500000000000005</v>
      </c>
      <c r="E16" s="3">
        <v>15</v>
      </c>
      <c r="F16" s="2">
        <v>-0.27800000000000002</v>
      </c>
      <c r="G16" s="2">
        <v>-0.25700000000000001</v>
      </c>
      <c r="H16" s="2">
        <v>-0.40899999999999997</v>
      </c>
      <c r="I16" s="2">
        <v>-0.26700000000000002</v>
      </c>
      <c r="J16" s="2">
        <v>-0.26600000000000001</v>
      </c>
      <c r="K16" s="2">
        <v>-0.27900000000000003</v>
      </c>
      <c r="M16" s="3">
        <v>15</v>
      </c>
      <c r="N16" s="4">
        <f t="shared" si="0"/>
        <v>-0.31466666666666665</v>
      </c>
      <c r="O16">
        <f t="shared" si="1"/>
        <v>8.2367064615253449E-2</v>
      </c>
      <c r="P16" s="4">
        <f t="shared" si="2"/>
        <v>-0.27066666666666667</v>
      </c>
      <c r="Q16">
        <f t="shared" si="3"/>
        <v>7.2341781380702418E-3</v>
      </c>
    </row>
    <row r="17" spans="1:17" x14ac:dyDescent="0.25">
      <c r="A17" s="32"/>
      <c r="B17" s="9" t="s">
        <v>18</v>
      </c>
      <c r="C17" s="2">
        <v>-0.64300000000000002</v>
      </c>
      <c r="E17" s="3">
        <v>16</v>
      </c>
      <c r="F17" s="2">
        <v>-0.26500000000000001</v>
      </c>
      <c r="G17" s="2">
        <v>-0.246</v>
      </c>
      <c r="H17" s="2">
        <v>-0.39800000000000002</v>
      </c>
      <c r="I17" s="2">
        <v>-0.252</v>
      </c>
      <c r="J17" s="2">
        <v>-0.249</v>
      </c>
      <c r="K17" s="2">
        <v>-0.26100000000000001</v>
      </c>
      <c r="M17" s="3">
        <v>16</v>
      </c>
      <c r="N17" s="4">
        <f t="shared" si="0"/>
        <v>-0.30299999999999999</v>
      </c>
      <c r="O17">
        <f t="shared" si="1"/>
        <v>8.2819079927272651E-2</v>
      </c>
      <c r="P17" s="4">
        <f t="shared" si="2"/>
        <v>-0.254</v>
      </c>
      <c r="Q17">
        <f t="shared" si="3"/>
        <v>6.2449979983984034E-3</v>
      </c>
    </row>
    <row r="18" spans="1:17" x14ac:dyDescent="0.25">
      <c r="A18" s="32"/>
      <c r="B18" s="9" t="s">
        <v>4</v>
      </c>
      <c r="C18" s="2">
        <v>-0.71399999999999997</v>
      </c>
      <c r="E18" s="3">
        <v>17</v>
      </c>
      <c r="F18" s="2">
        <v>-0.25700000000000001</v>
      </c>
      <c r="G18" s="2">
        <v>-0.23799999999999999</v>
      </c>
      <c r="H18" s="2">
        <v>-0.38900000000000001</v>
      </c>
      <c r="I18" s="2">
        <v>-0.23799999999999999</v>
      </c>
      <c r="J18" s="2">
        <v>-0.23499999999999999</v>
      </c>
      <c r="K18" s="2">
        <v>-0.248</v>
      </c>
      <c r="M18" s="3">
        <v>17</v>
      </c>
      <c r="N18" s="4">
        <f t="shared" si="0"/>
        <v>-0.29466666666666669</v>
      </c>
      <c r="O18">
        <f t="shared" si="1"/>
        <v>8.2245567256438307E-2</v>
      </c>
      <c r="P18" s="4">
        <f t="shared" si="2"/>
        <v>-0.24033333333333332</v>
      </c>
      <c r="Q18">
        <f t="shared" si="3"/>
        <v>6.8068592855540519E-3</v>
      </c>
    </row>
    <row r="19" spans="1:17" x14ac:dyDescent="0.25">
      <c r="A19" s="32"/>
      <c r="B19" s="9" t="s">
        <v>5</v>
      </c>
      <c r="C19" s="2">
        <v>-0.69799999999999995</v>
      </c>
      <c r="E19" s="3">
        <v>18</v>
      </c>
      <c r="F19" s="2">
        <v>-0.24099999999999999</v>
      </c>
      <c r="G19" s="2">
        <v>-0.22</v>
      </c>
      <c r="H19" s="2">
        <v>-0.36499999999999999</v>
      </c>
      <c r="I19" s="2">
        <v>-0.20699999999999999</v>
      </c>
      <c r="J19" s="2">
        <v>-0.20899999999999999</v>
      </c>
      <c r="K19" s="2">
        <v>-0.216</v>
      </c>
      <c r="M19" s="3">
        <v>18</v>
      </c>
      <c r="N19" s="4">
        <f t="shared" si="0"/>
        <v>-0.27533333333333332</v>
      </c>
      <c r="O19">
        <f t="shared" si="1"/>
        <v>7.8360279053442283E-2</v>
      </c>
      <c r="P19" s="4">
        <f t="shared" si="2"/>
        <v>-0.21066666666666667</v>
      </c>
      <c r="Q19">
        <f t="shared" si="3"/>
        <v>4.7258156262526127E-3</v>
      </c>
    </row>
    <row r="20" spans="1:17" x14ac:dyDescent="0.25">
      <c r="A20" s="32">
        <v>4</v>
      </c>
      <c r="B20" s="9" t="s">
        <v>3</v>
      </c>
      <c r="C20" s="2">
        <v>-0.64200000000000002</v>
      </c>
      <c r="E20" s="3">
        <v>19</v>
      </c>
      <c r="F20" s="2">
        <v>-0.24099999999999999</v>
      </c>
      <c r="G20" s="2">
        <v>-0.219</v>
      </c>
      <c r="H20" s="2">
        <v>-0.29199999999999998</v>
      </c>
      <c r="I20" s="2">
        <v>-0.20200000000000001</v>
      </c>
      <c r="J20" s="2">
        <v>-0.20599999999999999</v>
      </c>
      <c r="K20" s="2">
        <v>-0.21099999999999999</v>
      </c>
      <c r="M20" s="3">
        <v>19</v>
      </c>
      <c r="N20" s="4">
        <f t="shared" si="0"/>
        <v>-0.25066666666666665</v>
      </c>
      <c r="O20">
        <f t="shared" si="1"/>
        <v>3.7447741364911781E-2</v>
      </c>
      <c r="P20" s="4">
        <f t="shared" si="2"/>
        <v>-0.20633333333333334</v>
      </c>
      <c r="Q20">
        <f t="shared" si="3"/>
        <v>4.5092497528228847E-3</v>
      </c>
    </row>
    <row r="21" spans="1:17" x14ac:dyDescent="0.25">
      <c r="A21" s="32"/>
      <c r="B21" s="9" t="s">
        <v>16</v>
      </c>
      <c r="C21" s="2">
        <v>-0.65700000000000003</v>
      </c>
      <c r="E21" s="3">
        <v>20</v>
      </c>
      <c r="F21" s="2">
        <v>-0.23799999999999999</v>
      </c>
      <c r="G21" s="2">
        <v>-0.216</v>
      </c>
      <c r="H21" s="2">
        <v>-0.28199999999999997</v>
      </c>
      <c r="I21" s="2">
        <v>-0.19700000000000001</v>
      </c>
      <c r="J21" s="2">
        <v>-0.19800000000000001</v>
      </c>
      <c r="K21" s="2">
        <v>-0.20399999999999999</v>
      </c>
      <c r="M21" s="3">
        <v>20</v>
      </c>
      <c r="N21" s="4">
        <f t="shared" si="0"/>
        <v>-0.24533333333333332</v>
      </c>
      <c r="O21">
        <f t="shared" si="1"/>
        <v>3.3605555096342769E-2</v>
      </c>
      <c r="P21" s="4">
        <f t="shared" si="2"/>
        <v>-0.19966666666666666</v>
      </c>
      <c r="Q21">
        <f t="shared" si="3"/>
        <v>3.78593889720017E-3</v>
      </c>
    </row>
    <row r="22" spans="1:17" x14ac:dyDescent="0.25">
      <c r="A22" s="32"/>
      <c r="B22" s="9" t="s">
        <v>17</v>
      </c>
      <c r="C22" s="2">
        <v>-0.63700000000000001</v>
      </c>
      <c r="E22" s="3">
        <v>21</v>
      </c>
      <c r="F22" s="2">
        <v>-0.23599999999999999</v>
      </c>
      <c r="G22" s="2">
        <v>-0.215</v>
      </c>
      <c r="H22" s="2">
        <v>-0.36199999999999999</v>
      </c>
      <c r="I22" s="2">
        <v>-0.19600000000000001</v>
      </c>
      <c r="J22" s="2">
        <v>-0.19600000000000001</v>
      </c>
      <c r="K22" s="2">
        <v>-0.20300000000000001</v>
      </c>
      <c r="M22" s="3">
        <v>21</v>
      </c>
      <c r="N22" s="4">
        <f t="shared" si="0"/>
        <v>-0.27099999999999996</v>
      </c>
      <c r="O22">
        <f t="shared" si="1"/>
        <v>7.9504716841203874E-2</v>
      </c>
      <c r="P22" s="4">
        <f t="shared" si="2"/>
        <v>-0.19833333333333333</v>
      </c>
      <c r="Q22">
        <f t="shared" si="3"/>
        <v>4.0414518843273836E-3</v>
      </c>
    </row>
    <row r="23" spans="1:17" x14ac:dyDescent="0.25">
      <c r="A23" s="32"/>
      <c r="B23" s="9" t="s">
        <v>18</v>
      </c>
      <c r="C23" s="2">
        <v>-0.57199999999999995</v>
      </c>
      <c r="E23" s="3">
        <v>22</v>
      </c>
      <c r="F23" s="2">
        <v>-0.23200000000000001</v>
      </c>
      <c r="G23" s="2">
        <v>-0.21099999999999999</v>
      </c>
      <c r="H23" s="2">
        <v>-0.35399999999999998</v>
      </c>
      <c r="I23" s="2">
        <v>-0.193</v>
      </c>
      <c r="J23" s="2">
        <v>-0.191</v>
      </c>
      <c r="K23" s="2">
        <v>-0.19900000000000001</v>
      </c>
      <c r="M23" s="3">
        <v>22</v>
      </c>
      <c r="N23" s="4">
        <f t="shared" si="0"/>
        <v>-0.26566666666666666</v>
      </c>
      <c r="O23">
        <f t="shared" si="1"/>
        <v>7.7216146843347128E-2</v>
      </c>
      <c r="P23" s="4">
        <f t="shared" si="2"/>
        <v>-0.19433333333333333</v>
      </c>
      <c r="Q23">
        <f t="shared" si="3"/>
        <v>4.1633319989322695E-3</v>
      </c>
    </row>
    <row r="24" spans="1:17" x14ac:dyDescent="0.25">
      <c r="A24" s="32"/>
      <c r="B24" s="9" t="s">
        <v>4</v>
      </c>
      <c r="C24" s="2">
        <v>-0.60299999999999998</v>
      </c>
      <c r="E24" s="3">
        <v>23</v>
      </c>
      <c r="F24" s="2">
        <v>-0.22900000000000001</v>
      </c>
      <c r="G24" s="2">
        <v>-0.20899999999999999</v>
      </c>
      <c r="H24" s="2">
        <v>-0.34799999999999998</v>
      </c>
      <c r="I24" s="2">
        <v>-0.192</v>
      </c>
      <c r="J24" s="2">
        <v>-0.186</v>
      </c>
      <c r="K24" s="2">
        <v>-0.19600000000000001</v>
      </c>
      <c r="M24" s="3">
        <v>23</v>
      </c>
      <c r="N24" s="4">
        <f t="shared" si="0"/>
        <v>-0.26200000000000001</v>
      </c>
      <c r="O24">
        <f t="shared" si="1"/>
        <v>7.5146523539016657E-2</v>
      </c>
      <c r="P24" s="4">
        <f t="shared" si="2"/>
        <v>-0.19133333333333336</v>
      </c>
      <c r="Q24">
        <f t="shared" si="3"/>
        <v>5.0332229568471705E-3</v>
      </c>
    </row>
    <row r="25" spans="1:17" x14ac:dyDescent="0.25">
      <c r="A25" s="32"/>
      <c r="B25" s="9" t="s">
        <v>5</v>
      </c>
      <c r="C25" s="2">
        <v>-0.58599999999999997</v>
      </c>
      <c r="E25" s="3">
        <v>24</v>
      </c>
      <c r="F25" s="2">
        <v>-0.22700000000000001</v>
      </c>
      <c r="G25" s="2">
        <v>-0.20699999999999999</v>
      </c>
      <c r="H25" s="2">
        <v>-0.34200000000000003</v>
      </c>
      <c r="I25" s="2">
        <v>-0.191</v>
      </c>
      <c r="J25" s="2">
        <v>-0.184</v>
      </c>
      <c r="K25" s="2">
        <v>-0.19400000000000001</v>
      </c>
      <c r="M25" s="3">
        <v>24</v>
      </c>
      <c r="N25" s="4">
        <f t="shared" si="0"/>
        <v>-0.25866666666666666</v>
      </c>
      <c r="O25">
        <f t="shared" si="1"/>
        <v>7.2858309981314734E-2</v>
      </c>
      <c r="P25" s="4">
        <f t="shared" si="2"/>
        <v>-0.18966666666666665</v>
      </c>
      <c r="Q25">
        <f t="shared" si="3"/>
        <v>5.131601439446889E-3</v>
      </c>
    </row>
    <row r="26" spans="1:17" x14ac:dyDescent="0.25">
      <c r="A26" s="32">
        <v>5</v>
      </c>
      <c r="B26" s="9" t="s">
        <v>3</v>
      </c>
      <c r="C26" s="2">
        <v>-0.65200000000000002</v>
      </c>
      <c r="E26" s="3">
        <v>25</v>
      </c>
      <c r="F26" s="2">
        <v>-0.215</v>
      </c>
      <c r="G26" s="2">
        <v>-0.19400000000000001</v>
      </c>
      <c r="H26" s="2">
        <v>-0.317</v>
      </c>
      <c r="I26" s="2">
        <v>-0.17799999999999999</v>
      </c>
      <c r="J26" s="2">
        <v>-0.17299999999999999</v>
      </c>
      <c r="K26" s="2">
        <v>-0.182</v>
      </c>
      <c r="M26" s="3">
        <v>25</v>
      </c>
      <c r="N26" s="4">
        <f t="shared" si="0"/>
        <v>-0.24199999999999999</v>
      </c>
      <c r="O26">
        <f t="shared" si="1"/>
        <v>6.5795136598384027E-2</v>
      </c>
      <c r="P26" s="4">
        <f t="shared" si="2"/>
        <v>-0.17766666666666664</v>
      </c>
      <c r="Q26">
        <f t="shared" si="3"/>
        <v>4.5092497528228985E-3</v>
      </c>
    </row>
    <row r="27" spans="1:17" x14ac:dyDescent="0.25">
      <c r="A27" s="32"/>
      <c r="B27" s="9" t="s">
        <v>16</v>
      </c>
      <c r="C27" s="2">
        <v>-0.66700000000000004</v>
      </c>
      <c r="E27" s="3">
        <v>26</v>
      </c>
      <c r="F27" s="2">
        <v>-0.249</v>
      </c>
      <c r="G27" s="2">
        <v>-0.19600000000000001</v>
      </c>
      <c r="H27" s="2">
        <v>-0.32</v>
      </c>
      <c r="I27" s="2">
        <v>-0.17899999999999999</v>
      </c>
      <c r="J27" s="2">
        <v>-0.17499999999999999</v>
      </c>
      <c r="K27" s="2">
        <v>-0.183</v>
      </c>
      <c r="M27" s="3">
        <v>26</v>
      </c>
      <c r="N27" s="4">
        <f t="shared" si="0"/>
        <v>-0.255</v>
      </c>
      <c r="O27">
        <f t="shared" si="1"/>
        <v>6.2217360921209226E-2</v>
      </c>
      <c r="P27" s="4">
        <f t="shared" si="2"/>
        <v>-0.17899999999999996</v>
      </c>
      <c r="Q27">
        <f t="shared" si="3"/>
        <v>4.0000000000000036E-3</v>
      </c>
    </row>
    <row r="28" spans="1:17" x14ac:dyDescent="0.25">
      <c r="A28" s="32"/>
      <c r="B28" s="9" t="s">
        <v>17</v>
      </c>
      <c r="C28" s="2">
        <v>-0.65500000000000003</v>
      </c>
      <c r="E28" s="3">
        <v>27</v>
      </c>
      <c r="F28" s="2">
        <v>-0.216</v>
      </c>
      <c r="G28" s="2">
        <v>-0.19600000000000001</v>
      </c>
      <c r="H28" s="2">
        <v>-0.32</v>
      </c>
      <c r="I28" s="2">
        <v>-0.17799999999999999</v>
      </c>
      <c r="J28" s="2">
        <v>-0.17399999999999999</v>
      </c>
      <c r="K28" s="2">
        <v>-0.184</v>
      </c>
      <c r="M28" s="3">
        <v>27</v>
      </c>
      <c r="N28" s="4">
        <f t="shared" si="0"/>
        <v>-0.24399999999999999</v>
      </c>
      <c r="O28">
        <f t="shared" si="1"/>
        <v>6.657326790837309E-2</v>
      </c>
      <c r="P28" s="4">
        <f t="shared" si="2"/>
        <v>-0.17866666666666667</v>
      </c>
      <c r="Q28">
        <f t="shared" si="3"/>
        <v>5.0332229568471705E-3</v>
      </c>
    </row>
    <row r="29" spans="1:17" x14ac:dyDescent="0.25">
      <c r="A29" s="32"/>
      <c r="B29" s="9" t="s">
        <v>18</v>
      </c>
      <c r="C29" s="2">
        <v>-0.59899999999999998</v>
      </c>
      <c r="E29" s="3">
        <v>28</v>
      </c>
      <c r="F29" s="2">
        <v>-0.214</v>
      </c>
      <c r="G29" s="2">
        <v>-0.19500000000000001</v>
      </c>
      <c r="H29" s="2">
        <v>-0.318</v>
      </c>
      <c r="I29" s="2">
        <v>-0.17899999999999999</v>
      </c>
      <c r="J29" s="2">
        <v>-0.17199999999999999</v>
      </c>
      <c r="K29" s="2">
        <v>-0.184</v>
      </c>
      <c r="M29" s="3">
        <v>28</v>
      </c>
      <c r="N29" s="4">
        <f t="shared" si="0"/>
        <v>-0.24233333333333337</v>
      </c>
      <c r="O29">
        <f t="shared" si="1"/>
        <v>6.6214298556530243E-2</v>
      </c>
      <c r="P29" s="4">
        <f t="shared" si="2"/>
        <v>-0.17833333333333332</v>
      </c>
      <c r="Q29">
        <f t="shared" si="3"/>
        <v>6.0277137733417132E-3</v>
      </c>
    </row>
    <row r="30" spans="1:17" x14ac:dyDescent="0.25">
      <c r="A30" s="32"/>
      <c r="B30" s="9" t="s">
        <v>4</v>
      </c>
      <c r="C30" s="2">
        <v>-0.61499999999999999</v>
      </c>
    </row>
    <row r="31" spans="1:17" x14ac:dyDescent="0.25">
      <c r="A31" s="32"/>
      <c r="B31" s="9" t="s">
        <v>5</v>
      </c>
      <c r="C31" s="2">
        <v>-0.59799999999999998</v>
      </c>
    </row>
    <row r="32" spans="1:17" x14ac:dyDescent="0.25">
      <c r="A32" s="32">
        <v>6</v>
      </c>
      <c r="B32" s="9" t="s">
        <v>3</v>
      </c>
      <c r="C32" s="2">
        <v>-0.64400000000000002</v>
      </c>
    </row>
    <row r="33" spans="1:3" x14ac:dyDescent="0.25">
      <c r="A33" s="32"/>
      <c r="B33" s="9" t="s">
        <v>16</v>
      </c>
      <c r="C33" s="2">
        <v>-0.63900000000000001</v>
      </c>
    </row>
    <row r="34" spans="1:3" x14ac:dyDescent="0.25">
      <c r="A34" s="32"/>
      <c r="B34" s="9" t="s">
        <v>17</v>
      </c>
      <c r="C34" s="2">
        <v>-0.63600000000000001</v>
      </c>
    </row>
    <row r="35" spans="1:3" x14ac:dyDescent="0.25">
      <c r="A35" s="32"/>
      <c r="B35" s="9" t="s">
        <v>18</v>
      </c>
      <c r="C35" s="2">
        <v>-0.621</v>
      </c>
    </row>
    <row r="36" spans="1:3" x14ac:dyDescent="0.25">
      <c r="A36" s="32"/>
      <c r="B36" s="9" t="s">
        <v>4</v>
      </c>
      <c r="C36" s="2">
        <v>-0.61399999999999999</v>
      </c>
    </row>
    <row r="37" spans="1:3" ht="15.75" thickBot="1" x14ac:dyDescent="0.3">
      <c r="A37" s="33"/>
      <c r="B37" s="9" t="s">
        <v>5</v>
      </c>
      <c r="C37" s="2">
        <v>-0.60199999999999998</v>
      </c>
    </row>
    <row r="38" spans="1:3" x14ac:dyDescent="0.25">
      <c r="A38" s="34">
        <v>7</v>
      </c>
      <c r="B38" s="9" t="s">
        <v>3</v>
      </c>
      <c r="C38" s="2">
        <v>-0.63400000000000001</v>
      </c>
    </row>
    <row r="39" spans="1:3" x14ac:dyDescent="0.25">
      <c r="A39" s="34"/>
      <c r="B39" s="9" t="s">
        <v>16</v>
      </c>
      <c r="C39" s="2">
        <v>-0.58099999999999996</v>
      </c>
    </row>
    <row r="40" spans="1:3" x14ac:dyDescent="0.25">
      <c r="A40" s="34"/>
      <c r="B40" s="9" t="s">
        <v>17</v>
      </c>
      <c r="C40" s="2">
        <v>-0.56899999999999995</v>
      </c>
    </row>
    <row r="41" spans="1:3" x14ac:dyDescent="0.25">
      <c r="A41" s="34"/>
      <c r="B41" s="9" t="s">
        <v>18</v>
      </c>
      <c r="C41" s="2">
        <v>-0.59399999999999997</v>
      </c>
    </row>
    <row r="42" spans="1:3" x14ac:dyDescent="0.25">
      <c r="A42" s="34"/>
      <c r="B42" s="9" t="s">
        <v>4</v>
      </c>
      <c r="C42" s="2">
        <v>-0.59199999999999997</v>
      </c>
    </row>
    <row r="43" spans="1:3" x14ac:dyDescent="0.25">
      <c r="A43" s="34"/>
      <c r="B43" s="9" t="s">
        <v>5</v>
      </c>
      <c r="C43" s="2">
        <v>-0.60399999999999998</v>
      </c>
    </row>
    <row r="44" spans="1:3" x14ac:dyDescent="0.25">
      <c r="A44" s="34">
        <v>8</v>
      </c>
      <c r="B44" s="9" t="s">
        <v>3</v>
      </c>
      <c r="C44" s="2">
        <v>-0.54900000000000004</v>
      </c>
    </row>
    <row r="45" spans="1:3" x14ac:dyDescent="0.25">
      <c r="A45" s="34"/>
      <c r="B45" s="9" t="s">
        <v>16</v>
      </c>
      <c r="C45" s="2">
        <v>-0.46500000000000002</v>
      </c>
    </row>
    <row r="46" spans="1:3" x14ac:dyDescent="0.25">
      <c r="A46" s="34"/>
      <c r="B46" s="9" t="s">
        <v>17</v>
      </c>
      <c r="C46" s="2">
        <v>-0.48099999999999998</v>
      </c>
    </row>
    <row r="47" spans="1:3" x14ac:dyDescent="0.25">
      <c r="A47" s="34"/>
      <c r="B47" s="9" t="s">
        <v>18</v>
      </c>
      <c r="C47" s="2">
        <v>-0.51500000000000001</v>
      </c>
    </row>
    <row r="48" spans="1:3" x14ac:dyDescent="0.25">
      <c r="A48" s="34"/>
      <c r="B48" s="9" t="s">
        <v>4</v>
      </c>
      <c r="C48" s="2">
        <v>-0.51400000000000001</v>
      </c>
    </row>
    <row r="49" spans="1:3" x14ac:dyDescent="0.25">
      <c r="A49" s="34"/>
      <c r="B49" s="9" t="s">
        <v>5</v>
      </c>
      <c r="C49" s="2">
        <v>-0.55200000000000005</v>
      </c>
    </row>
    <row r="50" spans="1:3" x14ac:dyDescent="0.25">
      <c r="A50" s="34">
        <v>9</v>
      </c>
      <c r="B50" s="9" t="s">
        <v>3</v>
      </c>
      <c r="C50" s="2">
        <v>-0.439</v>
      </c>
    </row>
    <row r="51" spans="1:3" x14ac:dyDescent="0.25">
      <c r="A51" s="34"/>
      <c r="B51" s="9" t="s">
        <v>16</v>
      </c>
      <c r="C51" s="2">
        <v>-0.39700000000000002</v>
      </c>
    </row>
    <row r="52" spans="1:3" x14ac:dyDescent="0.25">
      <c r="A52" s="34"/>
      <c r="B52" s="9" t="s">
        <v>17</v>
      </c>
      <c r="C52" s="2">
        <v>-0.41399999999999998</v>
      </c>
    </row>
    <row r="53" spans="1:3" x14ac:dyDescent="0.25">
      <c r="A53" s="34"/>
      <c r="B53" s="9" t="s">
        <v>18</v>
      </c>
      <c r="C53" s="2">
        <v>-0.43</v>
      </c>
    </row>
    <row r="54" spans="1:3" x14ac:dyDescent="0.25">
      <c r="A54" s="34"/>
      <c r="B54" s="9" t="s">
        <v>4</v>
      </c>
      <c r="C54" s="2">
        <v>-0.442</v>
      </c>
    </row>
    <row r="55" spans="1:3" x14ac:dyDescent="0.25">
      <c r="A55" s="34"/>
      <c r="B55" s="9" t="s">
        <v>5</v>
      </c>
      <c r="C55" s="2">
        <v>-0.44800000000000001</v>
      </c>
    </row>
    <row r="56" spans="1:3" x14ac:dyDescent="0.25">
      <c r="A56" s="34">
        <v>10</v>
      </c>
      <c r="B56" s="9" t="s">
        <v>3</v>
      </c>
      <c r="C56" s="2">
        <v>-0.39400000000000002</v>
      </c>
    </row>
    <row r="57" spans="1:3" x14ac:dyDescent="0.25">
      <c r="A57" s="34"/>
      <c r="B57" s="9" t="s">
        <v>16</v>
      </c>
      <c r="C57" s="2">
        <v>-0.39600000000000002</v>
      </c>
    </row>
    <row r="58" spans="1:3" x14ac:dyDescent="0.25">
      <c r="A58" s="34"/>
      <c r="B58" s="9" t="s">
        <v>17</v>
      </c>
      <c r="C58" s="2">
        <v>-0.378</v>
      </c>
    </row>
    <row r="59" spans="1:3" x14ac:dyDescent="0.25">
      <c r="A59" s="34"/>
      <c r="B59" s="9" t="s">
        <v>18</v>
      </c>
      <c r="C59" s="2">
        <v>-0.38500000000000001</v>
      </c>
    </row>
    <row r="60" spans="1:3" x14ac:dyDescent="0.25">
      <c r="A60" s="34"/>
      <c r="B60" s="9" t="s">
        <v>4</v>
      </c>
      <c r="C60" s="2">
        <v>-0.40400000000000003</v>
      </c>
    </row>
    <row r="61" spans="1:3" x14ac:dyDescent="0.25">
      <c r="A61" s="34"/>
      <c r="B61" s="9" t="s">
        <v>5</v>
      </c>
      <c r="C61" s="2">
        <v>-0.40799999999999997</v>
      </c>
    </row>
    <row r="62" spans="1:3" x14ac:dyDescent="0.25">
      <c r="A62" s="34">
        <v>11</v>
      </c>
      <c r="B62" s="9" t="s">
        <v>3</v>
      </c>
      <c r="C62" s="2">
        <v>-0.33300000000000002</v>
      </c>
    </row>
    <row r="63" spans="1:3" x14ac:dyDescent="0.25">
      <c r="A63" s="34"/>
      <c r="B63" s="9" t="s">
        <v>16</v>
      </c>
      <c r="C63" s="2">
        <v>-0.314</v>
      </c>
    </row>
    <row r="64" spans="1:3" x14ac:dyDescent="0.25">
      <c r="A64" s="34"/>
      <c r="B64" s="9" t="s">
        <v>17</v>
      </c>
      <c r="C64" s="2">
        <v>-0.318</v>
      </c>
    </row>
    <row r="65" spans="1:3" x14ac:dyDescent="0.25">
      <c r="A65" s="34"/>
      <c r="B65" s="9" t="s">
        <v>18</v>
      </c>
      <c r="C65" s="2">
        <v>-0.32400000000000001</v>
      </c>
    </row>
    <row r="66" spans="1:3" x14ac:dyDescent="0.25">
      <c r="A66" s="34"/>
      <c r="B66" s="9" t="s">
        <v>4</v>
      </c>
      <c r="C66" s="2">
        <v>-0.33800000000000002</v>
      </c>
    </row>
    <row r="67" spans="1:3" x14ac:dyDescent="0.25">
      <c r="A67" s="34"/>
      <c r="B67" s="9" t="s">
        <v>5</v>
      </c>
      <c r="C67" s="2">
        <v>-0.34100000000000003</v>
      </c>
    </row>
    <row r="68" spans="1:3" x14ac:dyDescent="0.25">
      <c r="A68" s="34">
        <v>12</v>
      </c>
      <c r="B68" s="9" t="s">
        <v>3</v>
      </c>
      <c r="C68" s="2">
        <v>-0.32700000000000001</v>
      </c>
    </row>
    <row r="69" spans="1:3" x14ac:dyDescent="0.25">
      <c r="A69" s="34"/>
      <c r="B69" s="9" t="s">
        <v>16</v>
      </c>
      <c r="C69" s="2">
        <v>-0.30099999999999999</v>
      </c>
    </row>
    <row r="70" spans="1:3" x14ac:dyDescent="0.25">
      <c r="A70" s="34"/>
      <c r="B70" s="9" t="s">
        <v>17</v>
      </c>
      <c r="C70" s="2">
        <v>-0.30399999999999999</v>
      </c>
    </row>
    <row r="71" spans="1:3" x14ac:dyDescent="0.25">
      <c r="A71" s="34"/>
      <c r="B71" s="9" t="s">
        <v>18</v>
      </c>
      <c r="C71" s="2">
        <v>-0.309</v>
      </c>
    </row>
    <row r="72" spans="1:3" x14ac:dyDescent="0.25">
      <c r="A72" s="34"/>
      <c r="B72" s="9" t="s">
        <v>4</v>
      </c>
      <c r="C72" s="2">
        <v>-0.32200000000000001</v>
      </c>
    </row>
    <row r="73" spans="1:3" x14ac:dyDescent="0.25">
      <c r="A73" s="34"/>
      <c r="B73" s="9" t="s">
        <v>5</v>
      </c>
      <c r="C73" s="2">
        <v>-0.32900000000000001</v>
      </c>
    </row>
    <row r="74" spans="1:3" x14ac:dyDescent="0.25">
      <c r="A74" s="34">
        <v>13</v>
      </c>
      <c r="B74" s="9" t="s">
        <v>3</v>
      </c>
      <c r="C74" s="2">
        <v>-0.31</v>
      </c>
    </row>
    <row r="75" spans="1:3" x14ac:dyDescent="0.25">
      <c r="A75" s="34"/>
      <c r="B75" s="9" t="s">
        <v>16</v>
      </c>
      <c r="C75" s="2">
        <v>-0.28599999999999998</v>
      </c>
    </row>
    <row r="76" spans="1:3" x14ac:dyDescent="0.25">
      <c r="A76" s="34"/>
      <c r="B76" s="9" t="s">
        <v>17</v>
      </c>
      <c r="C76" s="2">
        <v>-0.3</v>
      </c>
    </row>
    <row r="77" spans="1:3" x14ac:dyDescent="0.25">
      <c r="A77" s="34"/>
      <c r="B77" s="9" t="s">
        <v>18</v>
      </c>
      <c r="C77" s="2">
        <v>-0.29399999999999998</v>
      </c>
    </row>
    <row r="78" spans="1:3" x14ac:dyDescent="0.25">
      <c r="A78" s="34"/>
      <c r="B78" s="9" t="s">
        <v>4</v>
      </c>
      <c r="C78" s="2">
        <v>-0.30199999999999999</v>
      </c>
    </row>
    <row r="79" spans="1:3" x14ac:dyDescent="0.25">
      <c r="A79" s="34"/>
      <c r="B79" s="9" t="s">
        <v>5</v>
      </c>
      <c r="C79" s="2">
        <v>-0.311</v>
      </c>
    </row>
    <row r="80" spans="1:3" x14ac:dyDescent="0.25">
      <c r="A80" s="34">
        <v>14</v>
      </c>
      <c r="B80" s="9" t="s">
        <v>3</v>
      </c>
      <c r="C80" s="2">
        <v>-0.29199999999999998</v>
      </c>
    </row>
    <row r="81" spans="1:3" x14ac:dyDescent="0.25">
      <c r="A81" s="34"/>
      <c r="B81" s="9" t="s">
        <v>16</v>
      </c>
      <c r="C81" s="2">
        <v>-0.26900000000000002</v>
      </c>
    </row>
    <row r="82" spans="1:3" x14ac:dyDescent="0.25">
      <c r="A82" s="34"/>
      <c r="B82" s="9" t="s">
        <v>17</v>
      </c>
      <c r="C82" s="2">
        <v>-0.42</v>
      </c>
    </row>
    <row r="83" spans="1:3" x14ac:dyDescent="0.25">
      <c r="A83" s="34"/>
      <c r="B83" s="9" t="s">
        <v>18</v>
      </c>
      <c r="C83" s="2">
        <v>-0.28100000000000003</v>
      </c>
    </row>
    <row r="84" spans="1:3" x14ac:dyDescent="0.25">
      <c r="A84" s="34"/>
      <c r="B84" s="9" t="s">
        <v>4</v>
      </c>
      <c r="C84" s="2">
        <v>-0.28199999999999997</v>
      </c>
    </row>
    <row r="85" spans="1:3" x14ac:dyDescent="0.25">
      <c r="A85" s="34"/>
      <c r="B85" s="9" t="s">
        <v>5</v>
      </c>
      <c r="C85" s="2">
        <v>-0.29399999999999998</v>
      </c>
    </row>
    <row r="86" spans="1:3" x14ac:dyDescent="0.25">
      <c r="A86" s="34">
        <v>15</v>
      </c>
      <c r="B86" s="9" t="s">
        <v>3</v>
      </c>
      <c r="C86" s="2">
        <v>-0.27800000000000002</v>
      </c>
    </row>
    <row r="87" spans="1:3" x14ac:dyDescent="0.25">
      <c r="A87" s="34"/>
      <c r="B87" s="9" t="s">
        <v>16</v>
      </c>
      <c r="C87" s="2">
        <v>-0.25700000000000001</v>
      </c>
    </row>
    <row r="88" spans="1:3" x14ac:dyDescent="0.25">
      <c r="A88" s="34"/>
      <c r="B88" s="9" t="s">
        <v>17</v>
      </c>
      <c r="C88" s="2">
        <v>-0.40899999999999997</v>
      </c>
    </row>
    <row r="89" spans="1:3" x14ac:dyDescent="0.25">
      <c r="A89" s="34"/>
      <c r="B89" s="9" t="s">
        <v>18</v>
      </c>
      <c r="C89" s="2">
        <v>-0.26700000000000002</v>
      </c>
    </row>
    <row r="90" spans="1:3" x14ac:dyDescent="0.25">
      <c r="A90" s="34"/>
      <c r="B90" s="9" t="s">
        <v>4</v>
      </c>
      <c r="C90" s="2">
        <v>-0.26600000000000001</v>
      </c>
    </row>
    <row r="91" spans="1:3" x14ac:dyDescent="0.25">
      <c r="A91" s="34"/>
      <c r="B91" s="9" t="s">
        <v>5</v>
      </c>
      <c r="C91" s="2">
        <v>-0.27900000000000003</v>
      </c>
    </row>
    <row r="92" spans="1:3" x14ac:dyDescent="0.25">
      <c r="A92" s="34">
        <v>16</v>
      </c>
      <c r="B92" s="9" t="s">
        <v>3</v>
      </c>
      <c r="C92" s="2">
        <v>-0.26500000000000001</v>
      </c>
    </row>
    <row r="93" spans="1:3" x14ac:dyDescent="0.25">
      <c r="A93" s="34"/>
      <c r="B93" s="9" t="s">
        <v>16</v>
      </c>
      <c r="C93" s="2">
        <v>-0.246</v>
      </c>
    </row>
    <row r="94" spans="1:3" x14ac:dyDescent="0.25">
      <c r="A94" s="34"/>
      <c r="B94" s="9" t="s">
        <v>17</v>
      </c>
      <c r="C94" s="2">
        <v>-0.39800000000000002</v>
      </c>
    </row>
    <row r="95" spans="1:3" x14ac:dyDescent="0.25">
      <c r="A95" s="34"/>
      <c r="B95" s="9" t="s">
        <v>18</v>
      </c>
      <c r="C95" s="2">
        <v>-0.252</v>
      </c>
    </row>
    <row r="96" spans="1:3" x14ac:dyDescent="0.25">
      <c r="A96" s="34"/>
      <c r="B96" s="9" t="s">
        <v>4</v>
      </c>
      <c r="C96" s="2">
        <v>-0.249</v>
      </c>
    </row>
    <row r="97" spans="1:3" x14ac:dyDescent="0.25">
      <c r="A97" s="34"/>
      <c r="B97" s="9" t="s">
        <v>5</v>
      </c>
      <c r="C97" s="2">
        <v>-0.26100000000000001</v>
      </c>
    </row>
    <row r="98" spans="1:3" x14ac:dyDescent="0.25">
      <c r="A98" s="34">
        <v>17</v>
      </c>
      <c r="B98" s="9" t="s">
        <v>3</v>
      </c>
      <c r="C98" s="2">
        <v>-0.25700000000000001</v>
      </c>
    </row>
    <row r="99" spans="1:3" x14ac:dyDescent="0.25">
      <c r="A99" s="34"/>
      <c r="B99" s="9" t="s">
        <v>16</v>
      </c>
      <c r="C99" s="2">
        <v>-0.23799999999999999</v>
      </c>
    </row>
    <row r="100" spans="1:3" x14ac:dyDescent="0.25">
      <c r="A100" s="34"/>
      <c r="B100" s="9" t="s">
        <v>17</v>
      </c>
      <c r="C100" s="2">
        <v>-0.38900000000000001</v>
      </c>
    </row>
    <row r="101" spans="1:3" x14ac:dyDescent="0.25">
      <c r="A101" s="34"/>
      <c r="B101" s="9" t="s">
        <v>18</v>
      </c>
      <c r="C101" s="2">
        <v>-0.23799999999999999</v>
      </c>
    </row>
    <row r="102" spans="1:3" x14ac:dyDescent="0.25">
      <c r="A102" s="34"/>
      <c r="B102" s="9" t="s">
        <v>4</v>
      </c>
      <c r="C102" s="2">
        <v>-0.23499999999999999</v>
      </c>
    </row>
    <row r="103" spans="1:3" x14ac:dyDescent="0.25">
      <c r="A103" s="34"/>
      <c r="B103" s="9" t="s">
        <v>5</v>
      </c>
      <c r="C103" s="2">
        <v>-0.248</v>
      </c>
    </row>
    <row r="104" spans="1:3" x14ac:dyDescent="0.25">
      <c r="A104" s="34">
        <v>18</v>
      </c>
      <c r="B104" s="9" t="s">
        <v>3</v>
      </c>
      <c r="C104" s="2">
        <v>-0.24099999999999999</v>
      </c>
    </row>
    <row r="105" spans="1:3" x14ac:dyDescent="0.25">
      <c r="A105" s="34"/>
      <c r="B105" s="9" t="s">
        <v>16</v>
      </c>
      <c r="C105" s="2">
        <v>-0.22</v>
      </c>
    </row>
    <row r="106" spans="1:3" x14ac:dyDescent="0.25">
      <c r="A106" s="34"/>
      <c r="B106" s="9" t="s">
        <v>17</v>
      </c>
      <c r="C106" s="2">
        <v>-0.36499999999999999</v>
      </c>
    </row>
    <row r="107" spans="1:3" x14ac:dyDescent="0.25">
      <c r="A107" s="34"/>
      <c r="B107" s="9" t="s">
        <v>18</v>
      </c>
      <c r="C107" s="2">
        <v>-0.20699999999999999</v>
      </c>
    </row>
    <row r="108" spans="1:3" x14ac:dyDescent="0.25">
      <c r="A108" s="34"/>
      <c r="B108" s="9" t="s">
        <v>4</v>
      </c>
      <c r="C108" s="2">
        <v>-0.20899999999999999</v>
      </c>
    </row>
    <row r="109" spans="1:3" x14ac:dyDescent="0.25">
      <c r="A109" s="34"/>
      <c r="B109" s="9" t="s">
        <v>5</v>
      </c>
      <c r="C109" s="2">
        <v>-0.216</v>
      </c>
    </row>
    <row r="110" spans="1:3" x14ac:dyDescent="0.25">
      <c r="A110" s="34">
        <v>19</v>
      </c>
      <c r="B110" s="9" t="s">
        <v>3</v>
      </c>
      <c r="C110" s="2">
        <v>-0.24099999999999999</v>
      </c>
    </row>
    <row r="111" spans="1:3" x14ac:dyDescent="0.25">
      <c r="A111" s="34"/>
      <c r="B111" s="9" t="s">
        <v>16</v>
      </c>
      <c r="C111" s="2">
        <v>-0.219</v>
      </c>
    </row>
    <row r="112" spans="1:3" x14ac:dyDescent="0.25">
      <c r="A112" s="34"/>
      <c r="B112" s="9" t="s">
        <v>17</v>
      </c>
      <c r="C112" s="2">
        <v>-0.29199999999999998</v>
      </c>
    </row>
    <row r="113" spans="1:3" x14ac:dyDescent="0.25">
      <c r="A113" s="34"/>
      <c r="B113" s="9" t="s">
        <v>18</v>
      </c>
      <c r="C113" s="2">
        <v>-0.20200000000000001</v>
      </c>
    </row>
    <row r="114" spans="1:3" x14ac:dyDescent="0.25">
      <c r="A114" s="34"/>
      <c r="B114" s="9" t="s">
        <v>4</v>
      </c>
      <c r="C114" s="2">
        <v>-0.20599999999999999</v>
      </c>
    </row>
    <row r="115" spans="1:3" x14ac:dyDescent="0.25">
      <c r="A115" s="34"/>
      <c r="B115" s="9" t="s">
        <v>5</v>
      </c>
      <c r="C115" s="2">
        <v>-0.21099999999999999</v>
      </c>
    </row>
    <row r="116" spans="1:3" x14ac:dyDescent="0.25">
      <c r="A116" s="34">
        <v>20</v>
      </c>
      <c r="B116" s="9" t="s">
        <v>3</v>
      </c>
      <c r="C116" s="2">
        <v>-0.23799999999999999</v>
      </c>
    </row>
    <row r="117" spans="1:3" x14ac:dyDescent="0.25">
      <c r="A117" s="34"/>
      <c r="B117" s="9" t="s">
        <v>16</v>
      </c>
      <c r="C117" s="2">
        <v>-0.216</v>
      </c>
    </row>
    <row r="118" spans="1:3" x14ac:dyDescent="0.25">
      <c r="A118" s="34"/>
      <c r="B118" s="9" t="s">
        <v>17</v>
      </c>
      <c r="C118" s="2">
        <v>-0.28199999999999997</v>
      </c>
    </row>
    <row r="119" spans="1:3" x14ac:dyDescent="0.25">
      <c r="A119" s="34"/>
      <c r="B119" s="9" t="s">
        <v>18</v>
      </c>
      <c r="C119" s="2">
        <v>-0.19700000000000001</v>
      </c>
    </row>
    <row r="120" spans="1:3" x14ac:dyDescent="0.25">
      <c r="A120" s="34"/>
      <c r="B120" s="9" t="s">
        <v>4</v>
      </c>
      <c r="C120" s="2">
        <v>-0.19800000000000001</v>
      </c>
    </row>
    <row r="121" spans="1:3" x14ac:dyDescent="0.25">
      <c r="A121" s="34"/>
      <c r="B121" s="9" t="s">
        <v>5</v>
      </c>
      <c r="C121" s="2">
        <v>-0.20399999999999999</v>
      </c>
    </row>
    <row r="122" spans="1:3" x14ac:dyDescent="0.25">
      <c r="A122" s="34">
        <v>21</v>
      </c>
      <c r="B122" s="9" t="s">
        <v>3</v>
      </c>
      <c r="C122" s="2">
        <v>-0.23599999999999999</v>
      </c>
    </row>
    <row r="123" spans="1:3" x14ac:dyDescent="0.25">
      <c r="A123" s="34"/>
      <c r="B123" s="9" t="s">
        <v>16</v>
      </c>
      <c r="C123" s="2">
        <v>-0.215</v>
      </c>
    </row>
    <row r="124" spans="1:3" x14ac:dyDescent="0.25">
      <c r="A124" s="34"/>
      <c r="B124" s="9" t="s">
        <v>17</v>
      </c>
      <c r="C124" s="2">
        <v>-0.36199999999999999</v>
      </c>
    </row>
    <row r="125" spans="1:3" x14ac:dyDescent="0.25">
      <c r="A125" s="34"/>
      <c r="B125" s="9" t="s">
        <v>18</v>
      </c>
      <c r="C125" s="2">
        <v>-0.19600000000000001</v>
      </c>
    </row>
    <row r="126" spans="1:3" x14ac:dyDescent="0.25">
      <c r="A126" s="34"/>
      <c r="B126" s="9" t="s">
        <v>4</v>
      </c>
      <c r="C126" s="2">
        <v>-0.19600000000000001</v>
      </c>
    </row>
    <row r="127" spans="1:3" x14ac:dyDescent="0.25">
      <c r="A127" s="34"/>
      <c r="B127" s="9" t="s">
        <v>5</v>
      </c>
      <c r="C127" s="2">
        <v>-0.20300000000000001</v>
      </c>
    </row>
    <row r="128" spans="1:3" x14ac:dyDescent="0.25">
      <c r="A128" s="34">
        <v>22</v>
      </c>
      <c r="B128" s="9" t="s">
        <v>3</v>
      </c>
      <c r="C128" s="2">
        <v>-0.23200000000000001</v>
      </c>
    </row>
    <row r="129" spans="1:3" x14ac:dyDescent="0.25">
      <c r="A129" s="34"/>
      <c r="B129" s="9" t="s">
        <v>16</v>
      </c>
      <c r="C129" s="2">
        <v>-0.21099999999999999</v>
      </c>
    </row>
    <row r="130" spans="1:3" x14ac:dyDescent="0.25">
      <c r="A130" s="34"/>
      <c r="B130" s="9" t="s">
        <v>17</v>
      </c>
      <c r="C130" s="2">
        <v>-0.35399999999999998</v>
      </c>
    </row>
    <row r="131" spans="1:3" x14ac:dyDescent="0.25">
      <c r="A131" s="34"/>
      <c r="B131" s="9" t="s">
        <v>18</v>
      </c>
      <c r="C131" s="2">
        <v>-0.193</v>
      </c>
    </row>
    <row r="132" spans="1:3" x14ac:dyDescent="0.25">
      <c r="A132" s="34"/>
      <c r="B132" s="9" t="s">
        <v>4</v>
      </c>
      <c r="C132" s="2">
        <v>-0.191</v>
      </c>
    </row>
    <row r="133" spans="1:3" x14ac:dyDescent="0.25">
      <c r="A133" s="34"/>
      <c r="B133" s="9" t="s">
        <v>5</v>
      </c>
      <c r="C133" s="2">
        <v>-0.19900000000000001</v>
      </c>
    </row>
    <row r="134" spans="1:3" x14ac:dyDescent="0.25">
      <c r="A134" s="34">
        <v>23</v>
      </c>
      <c r="B134" s="9" t="s">
        <v>3</v>
      </c>
      <c r="C134" s="2">
        <v>-0.22900000000000001</v>
      </c>
    </row>
    <row r="135" spans="1:3" x14ac:dyDescent="0.25">
      <c r="A135" s="34"/>
      <c r="B135" s="9" t="s">
        <v>16</v>
      </c>
      <c r="C135" s="2">
        <v>-0.20899999999999999</v>
      </c>
    </row>
    <row r="136" spans="1:3" x14ac:dyDescent="0.25">
      <c r="A136" s="34"/>
      <c r="B136" s="9" t="s">
        <v>17</v>
      </c>
      <c r="C136" s="2">
        <v>-0.34799999999999998</v>
      </c>
    </row>
    <row r="137" spans="1:3" x14ac:dyDescent="0.25">
      <c r="A137" s="34"/>
      <c r="B137" s="9" t="s">
        <v>18</v>
      </c>
      <c r="C137" s="2">
        <v>-0.192</v>
      </c>
    </row>
    <row r="138" spans="1:3" x14ac:dyDescent="0.25">
      <c r="A138" s="34"/>
      <c r="B138" s="9" t="s">
        <v>4</v>
      </c>
      <c r="C138" s="2">
        <v>-0.186</v>
      </c>
    </row>
    <row r="139" spans="1:3" x14ac:dyDescent="0.25">
      <c r="A139" s="34"/>
      <c r="B139" s="9" t="s">
        <v>5</v>
      </c>
      <c r="C139" s="2">
        <v>-0.19600000000000001</v>
      </c>
    </row>
    <row r="140" spans="1:3" x14ac:dyDescent="0.25">
      <c r="A140" s="34">
        <v>24</v>
      </c>
      <c r="B140" s="9" t="s">
        <v>3</v>
      </c>
      <c r="C140" s="2">
        <v>-0.22700000000000001</v>
      </c>
    </row>
    <row r="141" spans="1:3" x14ac:dyDescent="0.25">
      <c r="A141" s="34"/>
      <c r="B141" s="9" t="s">
        <v>16</v>
      </c>
      <c r="C141" s="2">
        <v>-0.20699999999999999</v>
      </c>
    </row>
    <row r="142" spans="1:3" x14ac:dyDescent="0.25">
      <c r="A142" s="34"/>
      <c r="B142" s="9" t="s">
        <v>17</v>
      </c>
      <c r="C142" s="2">
        <v>-0.34200000000000003</v>
      </c>
    </row>
    <row r="143" spans="1:3" x14ac:dyDescent="0.25">
      <c r="A143" s="34"/>
      <c r="B143" s="9" t="s">
        <v>18</v>
      </c>
      <c r="C143" s="2">
        <v>-0.191</v>
      </c>
    </row>
    <row r="144" spans="1:3" x14ac:dyDescent="0.25">
      <c r="A144" s="34"/>
      <c r="B144" s="9" t="s">
        <v>4</v>
      </c>
      <c r="C144" s="2">
        <v>-0.184</v>
      </c>
    </row>
    <row r="145" spans="1:3" x14ac:dyDescent="0.25">
      <c r="A145" s="34"/>
      <c r="B145" s="9" t="s">
        <v>5</v>
      </c>
      <c r="C145" s="2">
        <v>-0.19400000000000001</v>
      </c>
    </row>
    <row r="146" spans="1:3" x14ac:dyDescent="0.25">
      <c r="A146" s="34">
        <v>25</v>
      </c>
      <c r="B146" s="9" t="s">
        <v>3</v>
      </c>
      <c r="C146" s="2">
        <v>-0.215</v>
      </c>
    </row>
    <row r="147" spans="1:3" x14ac:dyDescent="0.25">
      <c r="A147" s="34"/>
      <c r="B147" s="9" t="s">
        <v>16</v>
      </c>
      <c r="C147" s="2">
        <v>-0.19400000000000001</v>
      </c>
    </row>
    <row r="148" spans="1:3" x14ac:dyDescent="0.25">
      <c r="A148" s="34"/>
      <c r="B148" s="9" t="s">
        <v>17</v>
      </c>
      <c r="C148" s="2">
        <v>-0.317</v>
      </c>
    </row>
    <row r="149" spans="1:3" x14ac:dyDescent="0.25">
      <c r="A149" s="34"/>
      <c r="B149" s="9" t="s">
        <v>18</v>
      </c>
      <c r="C149" s="2">
        <v>-0.17799999999999999</v>
      </c>
    </row>
    <row r="150" spans="1:3" x14ac:dyDescent="0.25">
      <c r="A150" s="34"/>
      <c r="B150" s="9" t="s">
        <v>4</v>
      </c>
      <c r="C150" s="2">
        <v>-0.17299999999999999</v>
      </c>
    </row>
    <row r="151" spans="1:3" x14ac:dyDescent="0.25">
      <c r="A151" s="34"/>
      <c r="B151" s="9" t="s">
        <v>5</v>
      </c>
      <c r="C151" s="2">
        <v>-0.182</v>
      </c>
    </row>
    <row r="152" spans="1:3" x14ac:dyDescent="0.25">
      <c r="A152" s="34">
        <v>26</v>
      </c>
      <c r="B152" s="9" t="s">
        <v>3</v>
      </c>
      <c r="C152" s="2">
        <v>-0.249</v>
      </c>
    </row>
    <row r="153" spans="1:3" x14ac:dyDescent="0.25">
      <c r="A153" s="34"/>
      <c r="B153" s="9" t="s">
        <v>16</v>
      </c>
      <c r="C153" s="2">
        <v>-0.19600000000000001</v>
      </c>
    </row>
    <row r="154" spans="1:3" x14ac:dyDescent="0.25">
      <c r="A154" s="34"/>
      <c r="B154" s="9" t="s">
        <v>17</v>
      </c>
      <c r="C154" s="2">
        <v>-0.32</v>
      </c>
    </row>
    <row r="155" spans="1:3" x14ac:dyDescent="0.25">
      <c r="A155" s="34"/>
      <c r="B155" s="9" t="s">
        <v>18</v>
      </c>
      <c r="C155" s="2">
        <v>-0.17899999999999999</v>
      </c>
    </row>
    <row r="156" spans="1:3" x14ac:dyDescent="0.25">
      <c r="A156" s="34"/>
      <c r="B156" s="9" t="s">
        <v>4</v>
      </c>
      <c r="C156" s="2">
        <v>-0.17499999999999999</v>
      </c>
    </row>
    <row r="157" spans="1:3" x14ac:dyDescent="0.25">
      <c r="A157" s="34"/>
      <c r="B157" s="9" t="s">
        <v>5</v>
      </c>
      <c r="C157" s="2">
        <v>-0.183</v>
      </c>
    </row>
    <row r="158" spans="1:3" x14ac:dyDescent="0.25">
      <c r="A158" s="34">
        <v>27</v>
      </c>
      <c r="B158" s="9" t="s">
        <v>3</v>
      </c>
      <c r="C158" s="2">
        <v>-0.216</v>
      </c>
    </row>
    <row r="159" spans="1:3" x14ac:dyDescent="0.25">
      <c r="A159" s="34"/>
      <c r="B159" s="9" t="s">
        <v>16</v>
      </c>
      <c r="C159" s="2">
        <v>-0.19600000000000001</v>
      </c>
    </row>
    <row r="160" spans="1:3" x14ac:dyDescent="0.25">
      <c r="A160" s="34"/>
      <c r="B160" s="9" t="s">
        <v>17</v>
      </c>
      <c r="C160" s="2">
        <v>-0.32</v>
      </c>
    </row>
    <row r="161" spans="1:3" x14ac:dyDescent="0.25">
      <c r="A161" s="34"/>
      <c r="B161" s="9" t="s">
        <v>18</v>
      </c>
      <c r="C161" s="2">
        <v>-0.17799999999999999</v>
      </c>
    </row>
    <row r="162" spans="1:3" x14ac:dyDescent="0.25">
      <c r="A162" s="34"/>
      <c r="B162" s="9" t="s">
        <v>4</v>
      </c>
      <c r="C162" s="2">
        <v>-0.17399999999999999</v>
      </c>
    </row>
    <row r="163" spans="1:3" x14ac:dyDescent="0.25">
      <c r="A163" s="34"/>
      <c r="B163" s="9" t="s">
        <v>5</v>
      </c>
      <c r="C163" s="2">
        <v>-0.184</v>
      </c>
    </row>
    <row r="164" spans="1:3" x14ac:dyDescent="0.25">
      <c r="A164" s="34">
        <v>28</v>
      </c>
      <c r="B164" s="9" t="s">
        <v>3</v>
      </c>
      <c r="C164" s="2">
        <v>-0.214</v>
      </c>
    </row>
    <row r="165" spans="1:3" x14ac:dyDescent="0.25">
      <c r="A165" s="34"/>
      <c r="B165" s="9" t="s">
        <v>16</v>
      </c>
      <c r="C165" s="2">
        <v>-0.19500000000000001</v>
      </c>
    </row>
    <row r="166" spans="1:3" x14ac:dyDescent="0.25">
      <c r="A166" s="34"/>
      <c r="B166" s="9" t="s">
        <v>17</v>
      </c>
      <c r="C166" s="2">
        <v>-0.318</v>
      </c>
    </row>
    <row r="167" spans="1:3" x14ac:dyDescent="0.25">
      <c r="A167" s="34"/>
      <c r="B167" s="9" t="s">
        <v>18</v>
      </c>
      <c r="C167" s="2">
        <v>-0.17899999999999999</v>
      </c>
    </row>
    <row r="168" spans="1:3" x14ac:dyDescent="0.25">
      <c r="A168" s="34"/>
      <c r="B168" s="9" t="s">
        <v>4</v>
      </c>
      <c r="C168" s="2">
        <v>-0.17199999999999999</v>
      </c>
    </row>
    <row r="169" spans="1:3" x14ac:dyDescent="0.25">
      <c r="A169" s="34"/>
      <c r="B169" s="9" t="s">
        <v>5</v>
      </c>
      <c r="C169" s="2">
        <v>-0.184</v>
      </c>
    </row>
  </sheetData>
  <mergeCells count="28">
    <mergeCell ref="A158:A163"/>
    <mergeCell ref="A164:A169"/>
    <mergeCell ref="A128:A133"/>
    <mergeCell ref="A134:A139"/>
    <mergeCell ref="A140:A145"/>
    <mergeCell ref="A146:A151"/>
    <mergeCell ref="A152:A157"/>
    <mergeCell ref="A98:A103"/>
    <mergeCell ref="A104:A109"/>
    <mergeCell ref="A110:A115"/>
    <mergeCell ref="A116:A121"/>
    <mergeCell ref="A122:A127"/>
    <mergeCell ref="A68:A73"/>
    <mergeCell ref="A74:A79"/>
    <mergeCell ref="A80:A85"/>
    <mergeCell ref="A86:A91"/>
    <mergeCell ref="A92:A97"/>
    <mergeCell ref="A38:A43"/>
    <mergeCell ref="A44:A49"/>
    <mergeCell ref="A50:A55"/>
    <mergeCell ref="A56:A61"/>
    <mergeCell ref="A62:A67"/>
    <mergeCell ref="A32:A37"/>
    <mergeCell ref="A2:A7"/>
    <mergeCell ref="A8:A13"/>
    <mergeCell ref="A14:A19"/>
    <mergeCell ref="A20:A25"/>
    <mergeCell ref="A26:A3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7844-7AF5-45BE-879B-F5F05946AE0A}">
  <dimension ref="A1:Q169"/>
  <sheetViews>
    <sheetView workbookViewId="0">
      <selection activeCell="M31" sqref="M31"/>
    </sheetView>
  </sheetViews>
  <sheetFormatPr defaultRowHeight="15" x14ac:dyDescent="0.25"/>
  <cols>
    <col min="1" max="2" width="9.140625" style="10"/>
    <col min="3" max="3" width="11.140625" style="2" bestFit="1" customWidth="1"/>
  </cols>
  <sheetData>
    <row r="1" spans="1:17" ht="15.75" thickBot="1" x14ac:dyDescent="0.3">
      <c r="A1" s="12" t="s">
        <v>0</v>
      </c>
      <c r="B1" s="11" t="s">
        <v>1</v>
      </c>
      <c r="C1" s="1" t="s">
        <v>2</v>
      </c>
      <c r="E1" s="8" t="s">
        <v>0</v>
      </c>
      <c r="F1" s="7" t="s">
        <v>3</v>
      </c>
      <c r="G1" s="5" t="s">
        <v>16</v>
      </c>
      <c r="H1" s="5" t="s">
        <v>17</v>
      </c>
      <c r="I1" s="5" t="s">
        <v>18</v>
      </c>
      <c r="J1" s="5" t="s">
        <v>4</v>
      </c>
      <c r="K1" s="6" t="s">
        <v>5</v>
      </c>
      <c r="M1" s="8" t="s">
        <v>0</v>
      </c>
      <c r="N1" s="7" t="s">
        <v>6</v>
      </c>
      <c r="P1" s="5" t="s">
        <v>7</v>
      </c>
    </row>
    <row r="2" spans="1:17" x14ac:dyDescent="0.25">
      <c r="A2" s="32">
        <v>1</v>
      </c>
      <c r="B2" s="9" t="s">
        <v>3</v>
      </c>
      <c r="C2" s="2">
        <v>-0.82699999999999996</v>
      </c>
      <c r="E2" s="3">
        <v>1</v>
      </c>
      <c r="F2" s="2">
        <v>-0.82699999999999996</v>
      </c>
      <c r="G2" s="2">
        <v>-0.73</v>
      </c>
      <c r="H2" s="2">
        <v>-0.79700000000000004</v>
      </c>
      <c r="I2" s="2">
        <v>-0.78700000000000003</v>
      </c>
      <c r="J2" s="2">
        <v>-0.82899999999999996</v>
      </c>
      <c r="K2" s="2">
        <v>-0.81499999999999995</v>
      </c>
      <c r="M2" s="3">
        <v>1</v>
      </c>
      <c r="N2" s="4">
        <f t="shared" ref="N2:N7" si="0">AVERAGE(F2:H2)</f>
        <v>-0.78466666666666673</v>
      </c>
      <c r="O2">
        <f t="shared" ref="O2:O7" si="1">STDEV(F2:H2)</f>
        <v>4.9662192192183111E-2</v>
      </c>
      <c r="P2" s="4">
        <f t="shared" ref="P2:P7" si="2">AVERAGE(I2:K2)</f>
        <v>-0.81033333333333335</v>
      </c>
      <c r="Q2">
        <f t="shared" ref="Q2:Q7" si="3">STDEV(I2:K2)</f>
        <v>2.1385353243127212E-2</v>
      </c>
    </row>
    <row r="3" spans="1:17" x14ac:dyDescent="0.25">
      <c r="A3" s="32"/>
      <c r="B3" s="9" t="s">
        <v>16</v>
      </c>
      <c r="C3" s="2">
        <v>-0.73</v>
      </c>
      <c r="E3" s="3">
        <v>2</v>
      </c>
      <c r="F3" s="2">
        <v>-0.85699999999999998</v>
      </c>
      <c r="G3" s="2">
        <v>-0.79300000000000004</v>
      </c>
      <c r="H3" s="2">
        <v>-0.84899999999999998</v>
      </c>
      <c r="I3" s="2">
        <v>-0.85299999999999998</v>
      </c>
      <c r="J3" s="2">
        <v>-0.872</v>
      </c>
      <c r="K3" s="2">
        <v>-0.84699999999999998</v>
      </c>
      <c r="M3" s="3">
        <v>2</v>
      </c>
      <c r="N3" s="4">
        <f t="shared" si="0"/>
        <v>-0.83299999999999985</v>
      </c>
      <c r="O3">
        <f t="shared" si="1"/>
        <v>3.4871191548325353E-2</v>
      </c>
      <c r="P3" s="4">
        <f t="shared" si="2"/>
        <v>-0.85733333333333339</v>
      </c>
      <c r="Q3">
        <f t="shared" si="3"/>
        <v>1.3051181300301274E-2</v>
      </c>
    </row>
    <row r="4" spans="1:17" x14ac:dyDescent="0.25">
      <c r="A4" s="32"/>
      <c r="B4" s="9" t="s">
        <v>17</v>
      </c>
      <c r="C4" s="2">
        <v>-0.79700000000000004</v>
      </c>
      <c r="E4" s="3">
        <v>3</v>
      </c>
      <c r="F4" s="2">
        <v>-0.89800000000000002</v>
      </c>
      <c r="G4" s="2">
        <v>-0.82599999999999996</v>
      </c>
      <c r="H4" s="2">
        <v>-0.84</v>
      </c>
      <c r="I4" s="2">
        <v>-0.84299999999999997</v>
      </c>
      <c r="J4" s="2">
        <v>-0.79</v>
      </c>
      <c r="K4" s="2">
        <v>-0.86599999999999999</v>
      </c>
      <c r="M4" s="3">
        <v>3</v>
      </c>
      <c r="N4" s="4">
        <f t="shared" si="0"/>
        <v>-0.85466666666666669</v>
      </c>
      <c r="O4">
        <f t="shared" si="1"/>
        <v>3.8175035472587784E-2</v>
      </c>
      <c r="P4" s="4">
        <f t="shared" si="2"/>
        <v>-0.83300000000000007</v>
      </c>
      <c r="Q4">
        <f t="shared" si="3"/>
        <v>3.8974350539810125E-2</v>
      </c>
    </row>
    <row r="5" spans="1:17" x14ac:dyDescent="0.25">
      <c r="A5" s="32"/>
      <c r="B5" s="9" t="s">
        <v>18</v>
      </c>
      <c r="C5" s="2">
        <v>-0.78700000000000003</v>
      </c>
      <c r="E5" s="3">
        <v>4</v>
      </c>
      <c r="F5" s="2">
        <v>-0.89200000000000002</v>
      </c>
      <c r="G5" s="2">
        <v>-0.81100000000000005</v>
      </c>
      <c r="H5" s="2">
        <v>-0.874</v>
      </c>
      <c r="I5" s="2">
        <v>-0.88300000000000001</v>
      </c>
      <c r="J5" s="2">
        <v>-0.88300000000000001</v>
      </c>
      <c r="K5" s="2">
        <v>-0.86099999999999999</v>
      </c>
      <c r="M5" s="3">
        <v>4</v>
      </c>
      <c r="N5" s="4">
        <f t="shared" si="0"/>
        <v>-0.85899999999999999</v>
      </c>
      <c r="O5">
        <f t="shared" si="1"/>
        <v>4.2532340636273452E-2</v>
      </c>
      <c r="P5" s="4">
        <f t="shared" si="2"/>
        <v>-0.87566666666666659</v>
      </c>
      <c r="Q5">
        <f t="shared" si="3"/>
        <v>1.2701705922171779E-2</v>
      </c>
    </row>
    <row r="6" spans="1:17" x14ac:dyDescent="0.25">
      <c r="A6" s="32"/>
      <c r="B6" s="9" t="s">
        <v>4</v>
      </c>
      <c r="C6" s="2">
        <v>-0.82899999999999996</v>
      </c>
      <c r="E6" s="3">
        <v>5</v>
      </c>
      <c r="F6" s="2">
        <v>-0.88600000000000001</v>
      </c>
      <c r="G6" s="2">
        <v>-0.8</v>
      </c>
      <c r="H6" s="2">
        <v>-0.86299999999999999</v>
      </c>
      <c r="I6" s="2">
        <v>-0.871</v>
      </c>
      <c r="J6" s="2">
        <v>-0.86899999999999999</v>
      </c>
      <c r="K6" s="2">
        <v>-0.84199999999999997</v>
      </c>
      <c r="M6" s="3">
        <v>5</v>
      </c>
      <c r="N6" s="4">
        <f t="shared" si="0"/>
        <v>-0.84966666666666668</v>
      </c>
      <c r="O6">
        <f t="shared" si="1"/>
        <v>4.4523402086243717E-2</v>
      </c>
      <c r="P6" s="4">
        <f t="shared" si="2"/>
        <v>-0.86066666666666658</v>
      </c>
      <c r="Q6">
        <f t="shared" si="3"/>
        <v>1.6196707484341804E-2</v>
      </c>
    </row>
    <row r="7" spans="1:17" x14ac:dyDescent="0.25">
      <c r="A7" s="32"/>
      <c r="B7" s="9" t="s">
        <v>5</v>
      </c>
      <c r="C7" s="2">
        <v>-0.81499999999999995</v>
      </c>
      <c r="E7" s="3">
        <v>6</v>
      </c>
      <c r="F7" s="2">
        <v>-0.879</v>
      </c>
      <c r="G7" s="2">
        <v>-0.80100000000000005</v>
      </c>
      <c r="H7" s="2">
        <v>-0.85699999999999998</v>
      </c>
      <c r="I7" s="2">
        <v>-0.85899999999999999</v>
      </c>
      <c r="J7" s="2">
        <v>-0.85899999999999999</v>
      </c>
      <c r="K7" s="2">
        <v>-0.83099999999999996</v>
      </c>
      <c r="M7" s="3">
        <v>6</v>
      </c>
      <c r="N7" s="4">
        <f t="shared" si="0"/>
        <v>-0.84566666666666668</v>
      </c>
      <c r="O7">
        <f t="shared" si="1"/>
        <v>4.0216083018281772E-2</v>
      </c>
      <c r="P7" s="4">
        <f t="shared" si="2"/>
        <v>-0.84966666666666668</v>
      </c>
      <c r="Q7">
        <f t="shared" si="3"/>
        <v>1.6165807537309534E-2</v>
      </c>
    </row>
    <row r="8" spans="1:17" x14ac:dyDescent="0.25">
      <c r="A8" s="32">
        <v>2</v>
      </c>
      <c r="B8" s="9" t="s">
        <v>3</v>
      </c>
      <c r="C8" s="2">
        <v>-0.85699999999999998</v>
      </c>
      <c r="E8" s="3">
        <v>7</v>
      </c>
      <c r="F8" s="2">
        <v>-0.872</v>
      </c>
      <c r="G8" s="2">
        <v>-0.8</v>
      </c>
      <c r="H8" s="2">
        <v>-0.85299999999999998</v>
      </c>
      <c r="I8" s="2">
        <v>-0.84899999999999998</v>
      </c>
      <c r="J8" s="2">
        <v>-0.85</v>
      </c>
      <c r="K8" s="2">
        <v>-0.872</v>
      </c>
      <c r="M8" s="3">
        <v>7</v>
      </c>
      <c r="N8" s="4">
        <f t="shared" ref="N8:N29" si="4">AVERAGE(F8:H8)</f>
        <v>-0.84166666666666679</v>
      </c>
      <c r="O8">
        <f t="shared" ref="O8:O29" si="5">STDEV(F8:H8)</f>
        <v>3.7313983080519982E-2</v>
      </c>
      <c r="P8" s="4">
        <f t="shared" ref="P8:P29" si="6">AVERAGE(I8:K8)</f>
        <v>-0.85699999999999987</v>
      </c>
      <c r="Q8">
        <f t="shared" ref="Q8:Q29" si="7">STDEV(I8:K8)</f>
        <v>1.3000000000000012E-2</v>
      </c>
    </row>
    <row r="9" spans="1:17" x14ac:dyDescent="0.25">
      <c r="A9" s="32"/>
      <c r="B9" s="9" t="s">
        <v>16</v>
      </c>
      <c r="C9" s="2">
        <v>-0.79300000000000004</v>
      </c>
      <c r="E9" s="3">
        <v>8</v>
      </c>
      <c r="F9" s="2">
        <v>-0.85799999999999998</v>
      </c>
      <c r="G9" s="2">
        <v>-0.79100000000000004</v>
      </c>
      <c r="H9" s="2">
        <v>-0.83399999999999996</v>
      </c>
      <c r="I9" s="2">
        <v>-0.82799999999999996</v>
      </c>
      <c r="J9" s="2">
        <v>-0.83499999999999996</v>
      </c>
      <c r="K9" s="2">
        <v>-0.80200000000000005</v>
      </c>
      <c r="M9" s="3">
        <v>8</v>
      </c>
      <c r="N9" s="4">
        <f>AVERAGE(F9:H9)</f>
        <v>-0.82766666666666666</v>
      </c>
      <c r="O9">
        <f t="shared" si="5"/>
        <v>3.3946035605550928E-2</v>
      </c>
      <c r="P9" s="4">
        <f t="shared" si="6"/>
        <v>-0.82166666666666666</v>
      </c>
      <c r="Q9">
        <f t="shared" si="7"/>
        <v>1.7387735140993253E-2</v>
      </c>
    </row>
    <row r="10" spans="1:17" x14ac:dyDescent="0.25">
      <c r="A10" s="32"/>
      <c r="B10" s="9" t="s">
        <v>17</v>
      </c>
      <c r="C10" s="2">
        <v>-0.84899999999999998</v>
      </c>
      <c r="E10" s="3">
        <v>9</v>
      </c>
      <c r="F10" s="2">
        <v>-0.83899999999999997</v>
      </c>
      <c r="G10" s="2">
        <v>-0.77100000000000002</v>
      </c>
      <c r="H10" s="2">
        <v>-0.79700000000000004</v>
      </c>
      <c r="I10" s="2">
        <v>-0.79200000000000004</v>
      </c>
      <c r="J10" s="2">
        <v>-0.80800000000000005</v>
      </c>
      <c r="K10" s="2">
        <v>-0.76100000000000001</v>
      </c>
      <c r="M10" s="3">
        <v>9</v>
      </c>
      <c r="N10" s="4">
        <f t="shared" si="4"/>
        <v>-0.80233333333333334</v>
      </c>
      <c r="O10">
        <f t="shared" si="5"/>
        <v>3.4312291286554025E-2</v>
      </c>
      <c r="P10" s="4">
        <f t="shared" si="6"/>
        <v>-0.78700000000000003</v>
      </c>
      <c r="Q10">
        <f t="shared" si="7"/>
        <v>2.3895606290697063E-2</v>
      </c>
    </row>
    <row r="11" spans="1:17" x14ac:dyDescent="0.25">
      <c r="A11" s="32"/>
      <c r="B11" s="9" t="s">
        <v>18</v>
      </c>
      <c r="C11" s="2">
        <v>-0.85299999999999998</v>
      </c>
      <c r="E11" s="3">
        <v>10</v>
      </c>
      <c r="F11" s="2">
        <v>-0.82499999999999996</v>
      </c>
      <c r="G11" s="2">
        <v>-0.753</v>
      </c>
      <c r="H11" s="2">
        <v>-0.76600000000000001</v>
      </c>
      <c r="I11" s="2">
        <v>-0.75700000000000001</v>
      </c>
      <c r="J11" s="2">
        <v>-0.78700000000000003</v>
      </c>
      <c r="K11" s="2">
        <v>-0.73499999999999999</v>
      </c>
      <c r="M11" s="3">
        <v>10</v>
      </c>
      <c r="N11" s="4">
        <f t="shared" si="4"/>
        <v>-0.78133333333333332</v>
      </c>
      <c r="O11">
        <f t="shared" si="5"/>
        <v>3.8370995990895662E-2</v>
      </c>
      <c r="P11" s="4">
        <f t="shared" si="6"/>
        <v>-0.7596666666666666</v>
      </c>
      <c r="Q11">
        <f t="shared" si="7"/>
        <v>2.6102362600602547E-2</v>
      </c>
    </row>
    <row r="12" spans="1:17" x14ac:dyDescent="0.25">
      <c r="A12" s="32"/>
      <c r="B12" s="9" t="s">
        <v>4</v>
      </c>
      <c r="C12" s="2">
        <v>-0.872</v>
      </c>
      <c r="E12" s="3">
        <v>11</v>
      </c>
      <c r="F12" s="2">
        <v>-0.80300000000000005</v>
      </c>
      <c r="G12" s="2">
        <v>-0.72699999999999998</v>
      </c>
      <c r="H12" s="2">
        <v>-0.73599999999999999</v>
      </c>
      <c r="I12" s="2">
        <v>-0.72</v>
      </c>
      <c r="J12" s="2">
        <v>-0.76200000000000001</v>
      </c>
      <c r="K12" s="2">
        <v>-0.70199999999999996</v>
      </c>
      <c r="M12" s="3">
        <v>11</v>
      </c>
      <c r="N12" s="4">
        <f t="shared" si="4"/>
        <v>-0.7553333333333333</v>
      </c>
      <c r="O12">
        <f t="shared" si="5"/>
        <v>4.1525092815469261E-2</v>
      </c>
      <c r="P12" s="4">
        <f t="shared" si="6"/>
        <v>-0.72800000000000009</v>
      </c>
      <c r="Q12">
        <f t="shared" si="7"/>
        <v>3.0789608636681336E-2</v>
      </c>
    </row>
    <row r="13" spans="1:17" x14ac:dyDescent="0.25">
      <c r="A13" s="32"/>
      <c r="B13" s="9" t="s">
        <v>5</v>
      </c>
      <c r="C13" s="2">
        <v>-0.84699999999999998</v>
      </c>
      <c r="E13" s="3">
        <v>12</v>
      </c>
      <c r="F13" s="2">
        <v>-0.78500000000000003</v>
      </c>
      <c r="G13" s="2">
        <v>-0.71799999999999997</v>
      </c>
      <c r="H13" s="2">
        <v>-0.70399999999999996</v>
      </c>
      <c r="I13" s="2">
        <v>-0.68300000000000005</v>
      </c>
      <c r="J13" s="2">
        <v>-0.74399999999999999</v>
      </c>
      <c r="K13" s="2">
        <v>-0.69699999999999995</v>
      </c>
      <c r="M13" s="3">
        <v>12</v>
      </c>
      <c r="N13" s="4">
        <f t="shared" si="4"/>
        <v>-0.73566666666666658</v>
      </c>
      <c r="O13">
        <f t="shared" si="5"/>
        <v>4.3293571501244119E-2</v>
      </c>
      <c r="P13" s="4">
        <f t="shared" si="6"/>
        <v>-0.70800000000000007</v>
      </c>
      <c r="Q13">
        <f t="shared" si="7"/>
        <v>3.1953090617340897E-2</v>
      </c>
    </row>
    <row r="14" spans="1:17" x14ac:dyDescent="0.25">
      <c r="A14" s="32">
        <v>3</v>
      </c>
      <c r="B14" s="9" t="s">
        <v>3</v>
      </c>
      <c r="C14" s="2">
        <v>-0.89800000000000002</v>
      </c>
      <c r="E14" s="3">
        <v>13</v>
      </c>
      <c r="F14" s="2">
        <v>-0.76</v>
      </c>
      <c r="G14" s="2">
        <v>-0.71099999999999997</v>
      </c>
      <c r="H14" s="2">
        <v>-0.68300000000000005</v>
      </c>
      <c r="I14" s="2">
        <v>-0.65800000000000003</v>
      </c>
      <c r="J14" s="2">
        <v>-0.72399999999999998</v>
      </c>
      <c r="K14" s="2">
        <v>-0.68799999999999994</v>
      </c>
      <c r="M14" s="3">
        <v>13</v>
      </c>
      <c r="N14" s="4">
        <f t="shared" si="4"/>
        <v>-0.71799999999999997</v>
      </c>
      <c r="O14">
        <f t="shared" si="5"/>
        <v>3.8974350539810139E-2</v>
      </c>
      <c r="P14" s="4">
        <f t="shared" si="6"/>
        <v>-0.69000000000000006</v>
      </c>
      <c r="Q14">
        <f t="shared" si="7"/>
        <v>3.3045423283716589E-2</v>
      </c>
    </row>
    <row r="15" spans="1:17" x14ac:dyDescent="0.25">
      <c r="A15" s="32"/>
      <c r="B15" s="9" t="s">
        <v>16</v>
      </c>
      <c r="C15" s="2">
        <v>-0.82599999999999996</v>
      </c>
      <c r="E15" s="3">
        <v>14</v>
      </c>
      <c r="F15" s="2">
        <v>-0.72899999999999998</v>
      </c>
      <c r="G15" s="2">
        <v>-0.69499999999999995</v>
      </c>
      <c r="H15" s="2">
        <v>-0.66500000000000004</v>
      </c>
      <c r="I15" s="2">
        <v>-0.64400000000000002</v>
      </c>
      <c r="J15" s="2">
        <v>-0.70899999999999996</v>
      </c>
      <c r="K15" s="2">
        <v>-0.67800000000000005</v>
      </c>
      <c r="M15" s="3">
        <v>14</v>
      </c>
      <c r="N15" s="4">
        <f t="shared" si="4"/>
        <v>-0.69633333333333336</v>
      </c>
      <c r="O15">
        <f t="shared" si="5"/>
        <v>3.2020826556060845E-2</v>
      </c>
      <c r="P15" s="4">
        <f t="shared" si="6"/>
        <v>-0.67700000000000005</v>
      </c>
      <c r="Q15">
        <f t="shared" si="7"/>
        <v>3.2511536414017696E-2</v>
      </c>
    </row>
    <row r="16" spans="1:17" x14ac:dyDescent="0.25">
      <c r="A16" s="32"/>
      <c r="B16" s="9" t="s">
        <v>17</v>
      </c>
      <c r="C16" s="2">
        <v>-0.84</v>
      </c>
      <c r="E16" s="3">
        <v>15</v>
      </c>
      <c r="F16" s="2">
        <v>-0.70899999999999996</v>
      </c>
      <c r="G16" s="2">
        <v>-0.67400000000000004</v>
      </c>
      <c r="H16" s="2">
        <v>-0.65100000000000002</v>
      </c>
      <c r="I16" s="2">
        <v>-0.63600000000000001</v>
      </c>
      <c r="J16" s="2">
        <v>-0.69399999999999995</v>
      </c>
      <c r="K16" s="2">
        <v>-0.66300000000000003</v>
      </c>
      <c r="M16" s="3">
        <v>15</v>
      </c>
      <c r="N16" s="4">
        <f t="shared" si="4"/>
        <v>-0.67799999999999994</v>
      </c>
      <c r="O16">
        <f t="shared" si="5"/>
        <v>2.9206163733020433E-2</v>
      </c>
      <c r="P16" s="4">
        <f t="shared" si="6"/>
        <v>-0.66433333333333333</v>
      </c>
      <c r="Q16">
        <f t="shared" si="7"/>
        <v>2.9022979401386956E-2</v>
      </c>
    </row>
    <row r="17" spans="1:17" x14ac:dyDescent="0.25">
      <c r="A17" s="32"/>
      <c r="B17" s="9" t="s">
        <v>18</v>
      </c>
      <c r="C17" s="2">
        <v>-0.84299999999999997</v>
      </c>
      <c r="E17" s="3">
        <v>16</v>
      </c>
      <c r="F17" s="2">
        <v>-0.70599999999999996</v>
      </c>
      <c r="G17" s="2">
        <v>-0.66500000000000004</v>
      </c>
      <c r="H17" s="2">
        <v>-0.64100000000000001</v>
      </c>
      <c r="I17" s="2">
        <v>-0.63300000000000001</v>
      </c>
      <c r="J17" s="2">
        <v>-0.68700000000000006</v>
      </c>
      <c r="K17" s="2">
        <v>-0.65800000000000003</v>
      </c>
      <c r="M17" s="3">
        <v>16</v>
      </c>
      <c r="N17" s="4">
        <f>AVERAGE(F17:H17)</f>
        <v>-0.67066666666666663</v>
      </c>
      <c r="O17">
        <f t="shared" si="5"/>
        <v>3.2868424564212559E-2</v>
      </c>
      <c r="P17" s="4">
        <f t="shared" si="6"/>
        <v>-0.65933333333333344</v>
      </c>
      <c r="Q17">
        <f t="shared" si="7"/>
        <v>2.702468007827909E-2</v>
      </c>
    </row>
    <row r="18" spans="1:17" x14ac:dyDescent="0.25">
      <c r="A18" s="32"/>
      <c r="B18" s="9" t="s">
        <v>4</v>
      </c>
      <c r="C18" s="2">
        <v>-0.79</v>
      </c>
      <c r="E18" s="3">
        <v>17</v>
      </c>
      <c r="F18" s="2">
        <v>-0.72099999999999997</v>
      </c>
      <c r="G18" s="2">
        <v>-0.67300000000000004</v>
      </c>
      <c r="H18" s="2">
        <v>-0.66300000000000003</v>
      </c>
      <c r="I18" s="2">
        <v>-0.63300000000000001</v>
      </c>
      <c r="J18" s="2">
        <v>-0.69699999999999995</v>
      </c>
      <c r="K18" s="2">
        <v>-0.65600000000000003</v>
      </c>
      <c r="M18" s="3">
        <v>17</v>
      </c>
      <c r="N18" s="4">
        <f>AVERAGE(F18:H18)</f>
        <v>-0.68566666666666676</v>
      </c>
      <c r="O18">
        <f t="shared" si="5"/>
        <v>3.1005375877955925E-2</v>
      </c>
      <c r="P18" s="4">
        <f t="shared" si="6"/>
        <v>-0.66200000000000003</v>
      </c>
      <c r="Q18">
        <f t="shared" si="7"/>
        <v>3.2419130154894622E-2</v>
      </c>
    </row>
    <row r="19" spans="1:17" x14ac:dyDescent="0.25">
      <c r="A19" s="32"/>
      <c r="B19" s="9" t="s">
        <v>5</v>
      </c>
      <c r="C19" s="2">
        <v>-0.86599999999999999</v>
      </c>
      <c r="E19" s="3">
        <v>18</v>
      </c>
      <c r="F19" s="2">
        <v>-0.71899999999999997</v>
      </c>
      <c r="G19" s="2">
        <v>-0.67300000000000004</v>
      </c>
      <c r="H19" s="2">
        <v>-0.66400000000000003</v>
      </c>
      <c r="I19" s="2">
        <v>-0.63500000000000001</v>
      </c>
      <c r="J19" s="2">
        <v>-0.69699999999999995</v>
      </c>
      <c r="K19" s="2">
        <v>-0.65600000000000003</v>
      </c>
      <c r="M19" s="3">
        <v>18</v>
      </c>
      <c r="N19" s="4">
        <f t="shared" si="4"/>
        <v>-0.68533333333333335</v>
      </c>
      <c r="O19">
        <f t="shared" si="5"/>
        <v>2.9501412395567285E-2</v>
      </c>
      <c r="P19" s="4">
        <f t="shared" si="6"/>
        <v>-0.66266666666666663</v>
      </c>
      <c r="Q19">
        <f t="shared" si="7"/>
        <v>3.1533051443419356E-2</v>
      </c>
    </row>
    <row r="20" spans="1:17" x14ac:dyDescent="0.25">
      <c r="A20" s="32">
        <v>4</v>
      </c>
      <c r="B20" s="9" t="s">
        <v>3</v>
      </c>
      <c r="C20" s="2">
        <v>-0.89200000000000002</v>
      </c>
      <c r="E20" s="3">
        <v>19</v>
      </c>
      <c r="F20" s="2">
        <v>-0.71799999999999997</v>
      </c>
      <c r="G20" s="2">
        <v>-0.67100000000000004</v>
      </c>
      <c r="H20" s="2">
        <v>-0.65800000000000003</v>
      </c>
      <c r="I20" s="2">
        <v>-0.627</v>
      </c>
      <c r="J20" s="2">
        <v>-0.69699999999999995</v>
      </c>
      <c r="K20" s="2">
        <v>-0.66</v>
      </c>
      <c r="M20" s="3">
        <v>19</v>
      </c>
      <c r="N20" s="4">
        <f t="shared" si="4"/>
        <v>-0.68233333333333335</v>
      </c>
      <c r="O20">
        <f t="shared" si="5"/>
        <v>3.1564748269760225E-2</v>
      </c>
      <c r="P20" s="4">
        <f t="shared" si="6"/>
        <v>-0.66133333333333333</v>
      </c>
      <c r="Q20">
        <f t="shared" si="7"/>
        <v>3.5019042438840776E-2</v>
      </c>
    </row>
    <row r="21" spans="1:17" x14ac:dyDescent="0.25">
      <c r="A21" s="32"/>
      <c r="B21" s="9" t="s">
        <v>16</v>
      </c>
      <c r="C21" s="2">
        <v>-0.81100000000000005</v>
      </c>
      <c r="E21" s="3">
        <v>20</v>
      </c>
      <c r="F21" s="2">
        <v>-0.71299999999999997</v>
      </c>
      <c r="G21" s="2">
        <v>-0.66900000000000004</v>
      </c>
      <c r="H21" s="2">
        <v>-0.65100000000000002</v>
      </c>
      <c r="I21" s="2">
        <v>-0.63</v>
      </c>
      <c r="J21" s="2">
        <v>-0.69599999999999995</v>
      </c>
      <c r="K21" s="2">
        <v>-0.65400000000000003</v>
      </c>
      <c r="M21" s="3">
        <v>20</v>
      </c>
      <c r="N21" s="4">
        <f t="shared" si="4"/>
        <v>-0.67766666666666675</v>
      </c>
      <c r="O21">
        <f t="shared" si="5"/>
        <v>3.1895663237081796E-2</v>
      </c>
      <c r="P21" s="4">
        <f t="shared" si="6"/>
        <v>-0.66</v>
      </c>
      <c r="Q21">
        <f t="shared" si="7"/>
        <v>3.3406586176980099E-2</v>
      </c>
    </row>
    <row r="22" spans="1:17" x14ac:dyDescent="0.25">
      <c r="A22" s="32"/>
      <c r="B22" s="9" t="s">
        <v>17</v>
      </c>
      <c r="C22" s="2">
        <v>-0.874</v>
      </c>
      <c r="E22" s="3">
        <v>21</v>
      </c>
      <c r="F22" s="2">
        <v>-0.70499999999999996</v>
      </c>
      <c r="G22" s="2">
        <v>-0.66500000000000004</v>
      </c>
      <c r="H22" s="2">
        <v>-0.65</v>
      </c>
      <c r="I22" s="2">
        <v>-0.63400000000000001</v>
      </c>
      <c r="J22" s="2">
        <v>-0.69299999999999995</v>
      </c>
      <c r="K22" s="2">
        <v>-0.65400000000000003</v>
      </c>
      <c r="M22" s="3">
        <v>21</v>
      </c>
      <c r="N22" s="4">
        <f t="shared" si="4"/>
        <v>-0.67333333333333334</v>
      </c>
      <c r="O22">
        <f t="shared" si="5"/>
        <v>2.8431203515386597E-2</v>
      </c>
      <c r="P22" s="4">
        <f t="shared" si="6"/>
        <v>-0.66033333333333333</v>
      </c>
      <c r="Q22">
        <f t="shared" si="7"/>
        <v>3.0005555041247467E-2</v>
      </c>
    </row>
    <row r="23" spans="1:17" x14ac:dyDescent="0.25">
      <c r="A23" s="32"/>
      <c r="B23" s="9" t="s">
        <v>18</v>
      </c>
      <c r="C23" s="2">
        <v>-0.88300000000000001</v>
      </c>
      <c r="E23" s="3">
        <v>22</v>
      </c>
      <c r="F23" s="2">
        <v>-0.69699999999999995</v>
      </c>
      <c r="G23" s="2">
        <v>-0.66600000000000004</v>
      </c>
      <c r="H23" s="2">
        <v>-0.65900000000000003</v>
      </c>
      <c r="I23" s="2">
        <v>-0.628</v>
      </c>
      <c r="J23" s="2">
        <v>-0.68899999999999995</v>
      </c>
      <c r="K23" s="2">
        <v>-0.65100000000000002</v>
      </c>
      <c r="M23" s="3">
        <v>22</v>
      </c>
      <c r="N23" s="4">
        <f t="shared" si="4"/>
        <v>-0.67400000000000004</v>
      </c>
      <c r="O23">
        <f t="shared" si="5"/>
        <v>2.022374841615664E-2</v>
      </c>
      <c r="P23" s="4">
        <f t="shared" si="6"/>
        <v>-0.65600000000000003</v>
      </c>
      <c r="Q23">
        <f t="shared" si="7"/>
        <v>3.0805843601498694E-2</v>
      </c>
    </row>
    <row r="24" spans="1:17" x14ac:dyDescent="0.25">
      <c r="A24" s="32"/>
      <c r="B24" s="9" t="s">
        <v>4</v>
      </c>
      <c r="C24" s="2">
        <v>-0.88300000000000001</v>
      </c>
      <c r="E24" s="3">
        <v>23</v>
      </c>
      <c r="F24" s="2">
        <v>-0.69699999999999995</v>
      </c>
      <c r="G24" s="2">
        <v>-0.66400000000000003</v>
      </c>
      <c r="H24" s="2">
        <v>-0.65600000000000003</v>
      </c>
      <c r="I24" s="2">
        <v>-0.621</v>
      </c>
      <c r="J24" s="2">
        <v>-0.68899999999999995</v>
      </c>
      <c r="K24" s="2">
        <v>-0.65200000000000002</v>
      </c>
      <c r="M24" s="3">
        <v>23</v>
      </c>
      <c r="N24" s="4">
        <f t="shared" si="4"/>
        <v>-0.67233333333333334</v>
      </c>
      <c r="O24">
        <f t="shared" si="5"/>
        <v>2.1733231083604008E-2</v>
      </c>
      <c r="P24" s="4">
        <f t="shared" si="6"/>
        <v>-0.65400000000000003</v>
      </c>
      <c r="Q24">
        <f t="shared" si="7"/>
        <v>3.4044089061098376E-2</v>
      </c>
    </row>
    <row r="25" spans="1:17" x14ac:dyDescent="0.25">
      <c r="A25" s="32"/>
      <c r="B25" s="9" t="s">
        <v>5</v>
      </c>
      <c r="C25" s="2">
        <v>-0.86099999999999999</v>
      </c>
      <c r="E25" s="3">
        <v>24</v>
      </c>
      <c r="F25" s="2">
        <v>-0.68799999999999994</v>
      </c>
      <c r="G25" s="2">
        <v>-0.66200000000000003</v>
      </c>
      <c r="H25" s="2">
        <v>-0.65600000000000003</v>
      </c>
      <c r="I25" s="2">
        <v>-0.61499999999999999</v>
      </c>
      <c r="J25" s="2">
        <v>-0.68600000000000005</v>
      </c>
      <c r="K25" s="2">
        <v>-0.64700000000000002</v>
      </c>
      <c r="M25" s="3">
        <v>24</v>
      </c>
      <c r="N25" s="4">
        <f t="shared" si="4"/>
        <v>-0.66866666666666674</v>
      </c>
      <c r="O25">
        <f t="shared" si="5"/>
        <v>1.7009801096230716E-2</v>
      </c>
      <c r="P25" s="4">
        <f t="shared" si="6"/>
        <v>-0.64933333333333343</v>
      </c>
      <c r="Q25">
        <f t="shared" si="7"/>
        <v>3.5557465226494077E-2</v>
      </c>
    </row>
    <row r="26" spans="1:17" x14ac:dyDescent="0.25">
      <c r="A26" s="32">
        <v>5</v>
      </c>
      <c r="B26" s="9" t="s">
        <v>3</v>
      </c>
      <c r="C26" s="2">
        <v>-0.88600000000000001</v>
      </c>
      <c r="E26" s="3">
        <v>25</v>
      </c>
      <c r="F26" s="2">
        <v>-0.68300000000000005</v>
      </c>
      <c r="G26" s="2">
        <v>-0.65900000000000003</v>
      </c>
      <c r="H26" s="2">
        <v>-0.65100000000000002</v>
      </c>
      <c r="I26" s="2">
        <v>-0.60599999999999998</v>
      </c>
      <c r="J26" s="2">
        <v>-0.68500000000000005</v>
      </c>
      <c r="K26" s="2">
        <v>-0.64700000000000002</v>
      </c>
      <c r="M26" s="3">
        <v>25</v>
      </c>
      <c r="N26" s="4">
        <f t="shared" si="4"/>
        <v>-0.66433333333333333</v>
      </c>
      <c r="O26">
        <f t="shared" si="5"/>
        <v>1.6653327995729078E-2</v>
      </c>
      <c r="P26" s="4">
        <f t="shared" si="6"/>
        <v>-0.64600000000000002</v>
      </c>
      <c r="Q26">
        <f t="shared" si="7"/>
        <v>3.9509492530276857E-2</v>
      </c>
    </row>
    <row r="27" spans="1:17" x14ac:dyDescent="0.25">
      <c r="A27" s="32"/>
      <c r="B27" s="9" t="s">
        <v>16</v>
      </c>
      <c r="C27" s="2">
        <v>-0.8</v>
      </c>
      <c r="E27" s="3">
        <v>26</v>
      </c>
      <c r="F27" s="2">
        <v>-0.67900000000000005</v>
      </c>
      <c r="G27" s="2">
        <v>-0.65800000000000003</v>
      </c>
      <c r="H27" s="2">
        <v>-0.65</v>
      </c>
      <c r="I27" s="2">
        <v>-0.60399999999999998</v>
      </c>
      <c r="J27" s="2">
        <v>-0.68300000000000005</v>
      </c>
      <c r="K27" s="2">
        <v>-0.64600000000000002</v>
      </c>
      <c r="M27" s="3">
        <v>26</v>
      </c>
      <c r="N27" s="4">
        <f t="shared" si="4"/>
        <v>-0.66233333333333333</v>
      </c>
      <c r="O27">
        <f t="shared" si="5"/>
        <v>1.4977761292440661E-2</v>
      </c>
      <c r="P27" s="4">
        <f t="shared" si="6"/>
        <v>-0.64433333333333331</v>
      </c>
      <c r="Q27">
        <f t="shared" si="7"/>
        <v>3.9526362510776729E-2</v>
      </c>
    </row>
    <row r="28" spans="1:17" x14ac:dyDescent="0.25">
      <c r="A28" s="32"/>
      <c r="B28" s="9" t="s">
        <v>17</v>
      </c>
      <c r="C28" s="2">
        <v>-0.86299999999999999</v>
      </c>
      <c r="E28" s="3">
        <v>27</v>
      </c>
      <c r="F28" s="2">
        <v>-0.67500000000000004</v>
      </c>
      <c r="G28" s="2">
        <v>-0.65600000000000003</v>
      </c>
      <c r="H28" s="2">
        <v>-0.64800000000000002</v>
      </c>
      <c r="I28" s="2">
        <v>-0.6</v>
      </c>
      <c r="J28" s="2">
        <v>-0.68200000000000005</v>
      </c>
      <c r="K28" s="2">
        <v>-0.64600000000000002</v>
      </c>
      <c r="M28" s="3">
        <v>27</v>
      </c>
      <c r="N28" s="4">
        <f t="shared" si="4"/>
        <v>-0.65966666666666673</v>
      </c>
      <c r="O28">
        <f t="shared" si="5"/>
        <v>1.3868429375143159E-2</v>
      </c>
      <c r="P28" s="4">
        <f>AVERAGE(I28:K28)</f>
        <v>-0.64266666666666661</v>
      </c>
      <c r="Q28">
        <f t="shared" si="7"/>
        <v>4.1101500378128979E-2</v>
      </c>
    </row>
    <row r="29" spans="1:17" x14ac:dyDescent="0.25">
      <c r="A29" s="32"/>
      <c r="B29" s="9" t="s">
        <v>18</v>
      </c>
      <c r="C29" s="2">
        <v>-0.871</v>
      </c>
      <c r="E29" s="3">
        <v>28</v>
      </c>
      <c r="F29" s="2">
        <v>-0.67500000000000004</v>
      </c>
      <c r="G29" s="2">
        <v>-0.65400000000000003</v>
      </c>
      <c r="H29" s="2">
        <v>-0.64300000000000002</v>
      </c>
      <c r="I29" s="2">
        <v>-0.59799999999999998</v>
      </c>
      <c r="J29" s="2">
        <v>-0.67800000000000005</v>
      </c>
      <c r="K29" s="2">
        <v>-0.64500000000000002</v>
      </c>
      <c r="M29" s="3">
        <v>28</v>
      </c>
      <c r="N29" s="4">
        <f t="shared" si="4"/>
        <v>-0.65733333333333344</v>
      </c>
      <c r="O29">
        <f t="shared" si="5"/>
        <v>1.6258331197676279E-2</v>
      </c>
      <c r="P29" s="4">
        <f t="shared" si="6"/>
        <v>-0.64033333333333331</v>
      </c>
      <c r="Q29">
        <f t="shared" si="7"/>
        <v>4.0203648258999282E-2</v>
      </c>
    </row>
    <row r="30" spans="1:17" x14ac:dyDescent="0.25">
      <c r="A30" s="32"/>
      <c r="B30" s="9" t="s">
        <v>4</v>
      </c>
      <c r="C30" s="2">
        <v>-0.86899999999999999</v>
      </c>
    </row>
    <row r="31" spans="1:17" x14ac:dyDescent="0.25">
      <c r="A31" s="32"/>
      <c r="B31" s="9" t="s">
        <v>5</v>
      </c>
      <c r="C31" s="2">
        <v>-0.84199999999999997</v>
      </c>
    </row>
    <row r="32" spans="1:17" x14ac:dyDescent="0.25">
      <c r="A32" s="32">
        <v>6</v>
      </c>
      <c r="B32" s="9" t="s">
        <v>3</v>
      </c>
      <c r="C32" s="2">
        <v>-0.879</v>
      </c>
    </row>
    <row r="33" spans="1:3" x14ac:dyDescent="0.25">
      <c r="A33" s="32"/>
      <c r="B33" s="9" t="s">
        <v>16</v>
      </c>
      <c r="C33" s="2">
        <v>-0.80100000000000005</v>
      </c>
    </row>
    <row r="34" spans="1:3" x14ac:dyDescent="0.25">
      <c r="A34" s="32"/>
      <c r="B34" s="9" t="s">
        <v>17</v>
      </c>
      <c r="C34" s="2">
        <v>-0.85699999999999998</v>
      </c>
    </row>
    <row r="35" spans="1:3" x14ac:dyDescent="0.25">
      <c r="A35" s="32"/>
      <c r="B35" s="9" t="s">
        <v>18</v>
      </c>
      <c r="C35" s="2">
        <v>-0.85899999999999999</v>
      </c>
    </row>
    <row r="36" spans="1:3" x14ac:dyDescent="0.25">
      <c r="A36" s="32"/>
      <c r="B36" s="9" t="s">
        <v>4</v>
      </c>
      <c r="C36" s="2">
        <v>-0.85899999999999999</v>
      </c>
    </row>
    <row r="37" spans="1:3" ht="15.75" thickBot="1" x14ac:dyDescent="0.3">
      <c r="A37" s="33"/>
      <c r="B37" s="9" t="s">
        <v>5</v>
      </c>
      <c r="C37" s="2">
        <v>-0.83099999999999996</v>
      </c>
    </row>
    <row r="38" spans="1:3" x14ac:dyDescent="0.25">
      <c r="A38" s="34">
        <v>7</v>
      </c>
      <c r="B38" s="9" t="s">
        <v>3</v>
      </c>
      <c r="C38" s="2">
        <v>-0.872</v>
      </c>
    </row>
    <row r="39" spans="1:3" x14ac:dyDescent="0.25">
      <c r="A39" s="34"/>
      <c r="B39" s="9" t="s">
        <v>16</v>
      </c>
      <c r="C39" s="2">
        <v>-0.8</v>
      </c>
    </row>
    <row r="40" spans="1:3" x14ac:dyDescent="0.25">
      <c r="A40" s="34"/>
      <c r="B40" s="9" t="s">
        <v>17</v>
      </c>
      <c r="C40" s="2">
        <v>-0.85299999999999998</v>
      </c>
    </row>
    <row r="41" spans="1:3" x14ac:dyDescent="0.25">
      <c r="A41" s="34"/>
      <c r="B41" s="9" t="s">
        <v>18</v>
      </c>
      <c r="C41" s="2">
        <v>-0.84899999999999998</v>
      </c>
    </row>
    <row r="42" spans="1:3" x14ac:dyDescent="0.25">
      <c r="A42" s="34"/>
      <c r="B42" s="9" t="s">
        <v>4</v>
      </c>
      <c r="C42" s="2">
        <v>-0.85</v>
      </c>
    </row>
    <row r="43" spans="1:3" x14ac:dyDescent="0.25">
      <c r="A43" s="34"/>
      <c r="B43" s="9" t="s">
        <v>5</v>
      </c>
      <c r="C43" s="2">
        <v>-0.872</v>
      </c>
    </row>
    <row r="44" spans="1:3" x14ac:dyDescent="0.25">
      <c r="A44" s="34">
        <v>8</v>
      </c>
      <c r="B44" s="9" t="s">
        <v>3</v>
      </c>
      <c r="C44" s="2">
        <v>-0.85799999999999998</v>
      </c>
    </row>
    <row r="45" spans="1:3" x14ac:dyDescent="0.25">
      <c r="A45" s="34"/>
      <c r="B45" s="9" t="s">
        <v>16</v>
      </c>
      <c r="C45" s="2">
        <v>-0.79100000000000004</v>
      </c>
    </row>
    <row r="46" spans="1:3" x14ac:dyDescent="0.25">
      <c r="A46" s="34"/>
      <c r="B46" s="9" t="s">
        <v>17</v>
      </c>
      <c r="C46" s="2">
        <v>-0.83399999999999996</v>
      </c>
    </row>
    <row r="47" spans="1:3" x14ac:dyDescent="0.25">
      <c r="A47" s="34"/>
      <c r="B47" s="9" t="s">
        <v>18</v>
      </c>
      <c r="C47" s="2">
        <v>-0.82799999999999996</v>
      </c>
    </row>
    <row r="48" spans="1:3" x14ac:dyDescent="0.25">
      <c r="A48" s="34"/>
      <c r="B48" s="9" t="s">
        <v>4</v>
      </c>
      <c r="C48" s="2">
        <v>-0.83499999999999996</v>
      </c>
    </row>
    <row r="49" spans="1:3" x14ac:dyDescent="0.25">
      <c r="A49" s="34"/>
      <c r="B49" s="9" t="s">
        <v>5</v>
      </c>
      <c r="C49" s="2">
        <v>-0.80200000000000005</v>
      </c>
    </row>
    <row r="50" spans="1:3" x14ac:dyDescent="0.25">
      <c r="A50" s="34">
        <v>9</v>
      </c>
      <c r="B50" s="9" t="s">
        <v>3</v>
      </c>
      <c r="C50" s="2">
        <v>-0.83899999999999997</v>
      </c>
    </row>
    <row r="51" spans="1:3" x14ac:dyDescent="0.25">
      <c r="A51" s="34"/>
      <c r="B51" s="9" t="s">
        <v>16</v>
      </c>
      <c r="C51" s="2">
        <v>-0.77100000000000002</v>
      </c>
    </row>
    <row r="52" spans="1:3" x14ac:dyDescent="0.25">
      <c r="A52" s="34"/>
      <c r="B52" s="9" t="s">
        <v>17</v>
      </c>
      <c r="C52" s="2">
        <v>-0.79700000000000004</v>
      </c>
    </row>
    <row r="53" spans="1:3" x14ac:dyDescent="0.25">
      <c r="A53" s="34"/>
      <c r="B53" s="9" t="s">
        <v>18</v>
      </c>
      <c r="C53" s="2">
        <v>-0.79200000000000004</v>
      </c>
    </row>
    <row r="54" spans="1:3" x14ac:dyDescent="0.25">
      <c r="A54" s="34"/>
      <c r="B54" s="9" t="s">
        <v>4</v>
      </c>
      <c r="C54" s="2">
        <v>-0.80800000000000005</v>
      </c>
    </row>
    <row r="55" spans="1:3" x14ac:dyDescent="0.25">
      <c r="A55" s="34"/>
      <c r="B55" s="9" t="s">
        <v>5</v>
      </c>
      <c r="C55" s="2">
        <v>-0.76100000000000001</v>
      </c>
    </row>
    <row r="56" spans="1:3" x14ac:dyDescent="0.25">
      <c r="A56" s="34">
        <v>10</v>
      </c>
      <c r="B56" s="9" t="s">
        <v>3</v>
      </c>
      <c r="C56" s="2">
        <v>-0.82499999999999996</v>
      </c>
    </row>
    <row r="57" spans="1:3" x14ac:dyDescent="0.25">
      <c r="A57" s="34"/>
      <c r="B57" s="9" t="s">
        <v>16</v>
      </c>
      <c r="C57" s="2">
        <v>-0.753</v>
      </c>
    </row>
    <row r="58" spans="1:3" x14ac:dyDescent="0.25">
      <c r="A58" s="34"/>
      <c r="B58" s="9" t="s">
        <v>17</v>
      </c>
      <c r="C58" s="2">
        <v>-0.76600000000000001</v>
      </c>
    </row>
    <row r="59" spans="1:3" x14ac:dyDescent="0.25">
      <c r="A59" s="34"/>
      <c r="B59" s="9" t="s">
        <v>18</v>
      </c>
      <c r="C59" s="2">
        <v>-0.75700000000000001</v>
      </c>
    </row>
    <row r="60" spans="1:3" x14ac:dyDescent="0.25">
      <c r="A60" s="34"/>
      <c r="B60" s="9" t="s">
        <v>4</v>
      </c>
      <c r="C60" s="2">
        <v>-0.78700000000000003</v>
      </c>
    </row>
    <row r="61" spans="1:3" x14ac:dyDescent="0.25">
      <c r="A61" s="34"/>
      <c r="B61" s="9" t="s">
        <v>5</v>
      </c>
      <c r="C61" s="2">
        <v>-0.73499999999999999</v>
      </c>
    </row>
    <row r="62" spans="1:3" x14ac:dyDescent="0.25">
      <c r="A62" s="34">
        <v>11</v>
      </c>
      <c r="B62" s="9" t="s">
        <v>3</v>
      </c>
      <c r="C62" s="2">
        <v>-0.80300000000000005</v>
      </c>
    </row>
    <row r="63" spans="1:3" x14ac:dyDescent="0.25">
      <c r="A63" s="34"/>
      <c r="B63" s="9" t="s">
        <v>16</v>
      </c>
      <c r="C63" s="2">
        <v>-0.72699999999999998</v>
      </c>
    </row>
    <row r="64" spans="1:3" x14ac:dyDescent="0.25">
      <c r="A64" s="34"/>
      <c r="B64" s="9" t="s">
        <v>17</v>
      </c>
      <c r="C64" s="2">
        <v>-0.73599999999999999</v>
      </c>
    </row>
    <row r="65" spans="1:3" x14ac:dyDescent="0.25">
      <c r="A65" s="34"/>
      <c r="B65" s="9" t="s">
        <v>18</v>
      </c>
      <c r="C65" s="2">
        <v>-0.72</v>
      </c>
    </row>
    <row r="66" spans="1:3" x14ac:dyDescent="0.25">
      <c r="A66" s="34"/>
      <c r="B66" s="9" t="s">
        <v>4</v>
      </c>
      <c r="C66" s="2">
        <v>-0.76200000000000001</v>
      </c>
    </row>
    <row r="67" spans="1:3" x14ac:dyDescent="0.25">
      <c r="A67" s="34"/>
      <c r="B67" s="9" t="s">
        <v>5</v>
      </c>
      <c r="C67" s="2">
        <v>-0.70199999999999996</v>
      </c>
    </row>
    <row r="68" spans="1:3" x14ac:dyDescent="0.25">
      <c r="A68" s="34">
        <v>12</v>
      </c>
      <c r="B68" s="9" t="s">
        <v>3</v>
      </c>
      <c r="C68" s="2">
        <v>-0.78500000000000003</v>
      </c>
    </row>
    <row r="69" spans="1:3" x14ac:dyDescent="0.25">
      <c r="A69" s="34"/>
      <c r="B69" s="9" t="s">
        <v>16</v>
      </c>
      <c r="C69" s="2">
        <v>-0.71799999999999997</v>
      </c>
    </row>
    <row r="70" spans="1:3" x14ac:dyDescent="0.25">
      <c r="A70" s="34"/>
      <c r="B70" s="9" t="s">
        <v>17</v>
      </c>
      <c r="C70" s="2">
        <v>-0.70399999999999996</v>
      </c>
    </row>
    <row r="71" spans="1:3" x14ac:dyDescent="0.25">
      <c r="A71" s="34"/>
      <c r="B71" s="9" t="s">
        <v>18</v>
      </c>
      <c r="C71" s="2">
        <v>-0.68300000000000005</v>
      </c>
    </row>
    <row r="72" spans="1:3" x14ac:dyDescent="0.25">
      <c r="A72" s="34"/>
      <c r="B72" s="9" t="s">
        <v>4</v>
      </c>
      <c r="C72" s="2">
        <v>-0.74399999999999999</v>
      </c>
    </row>
    <row r="73" spans="1:3" x14ac:dyDescent="0.25">
      <c r="A73" s="34"/>
      <c r="B73" s="9" t="s">
        <v>5</v>
      </c>
      <c r="C73" s="2">
        <v>-0.69699999999999995</v>
      </c>
    </row>
    <row r="74" spans="1:3" x14ac:dyDescent="0.25">
      <c r="A74" s="34">
        <v>13</v>
      </c>
      <c r="B74" s="9" t="s">
        <v>3</v>
      </c>
      <c r="C74" s="2">
        <v>-0.76</v>
      </c>
    </row>
    <row r="75" spans="1:3" x14ac:dyDescent="0.25">
      <c r="A75" s="34"/>
      <c r="B75" s="9" t="s">
        <v>16</v>
      </c>
      <c r="C75" s="2">
        <v>-0.71099999999999997</v>
      </c>
    </row>
    <row r="76" spans="1:3" x14ac:dyDescent="0.25">
      <c r="A76" s="34"/>
      <c r="B76" s="9" t="s">
        <v>17</v>
      </c>
      <c r="C76" s="2">
        <v>-0.68300000000000005</v>
      </c>
    </row>
    <row r="77" spans="1:3" x14ac:dyDescent="0.25">
      <c r="A77" s="34"/>
      <c r="B77" s="9" t="s">
        <v>18</v>
      </c>
      <c r="C77" s="2">
        <v>-0.65800000000000003</v>
      </c>
    </row>
    <row r="78" spans="1:3" x14ac:dyDescent="0.25">
      <c r="A78" s="34"/>
      <c r="B78" s="9" t="s">
        <v>4</v>
      </c>
      <c r="C78" s="2">
        <v>-0.72399999999999998</v>
      </c>
    </row>
    <row r="79" spans="1:3" x14ac:dyDescent="0.25">
      <c r="A79" s="34"/>
      <c r="B79" s="9" t="s">
        <v>5</v>
      </c>
      <c r="C79" s="2">
        <v>-0.68799999999999994</v>
      </c>
    </row>
    <row r="80" spans="1:3" x14ac:dyDescent="0.25">
      <c r="A80" s="34">
        <v>14</v>
      </c>
      <c r="B80" s="9" t="s">
        <v>3</v>
      </c>
      <c r="C80" s="2">
        <v>-0.72899999999999998</v>
      </c>
    </row>
    <row r="81" spans="1:3" x14ac:dyDescent="0.25">
      <c r="A81" s="34"/>
      <c r="B81" s="9" t="s">
        <v>16</v>
      </c>
      <c r="C81" s="2">
        <v>-0.69499999999999995</v>
      </c>
    </row>
    <row r="82" spans="1:3" x14ac:dyDescent="0.25">
      <c r="A82" s="34"/>
      <c r="B82" s="9" t="s">
        <v>17</v>
      </c>
      <c r="C82" s="2">
        <v>-0.66500000000000004</v>
      </c>
    </row>
    <row r="83" spans="1:3" x14ac:dyDescent="0.25">
      <c r="A83" s="34"/>
      <c r="B83" s="9" t="s">
        <v>18</v>
      </c>
      <c r="C83" s="2">
        <v>-0.64400000000000002</v>
      </c>
    </row>
    <row r="84" spans="1:3" x14ac:dyDescent="0.25">
      <c r="A84" s="34"/>
      <c r="B84" s="9" t="s">
        <v>4</v>
      </c>
      <c r="C84" s="2">
        <v>-0.70899999999999996</v>
      </c>
    </row>
    <row r="85" spans="1:3" x14ac:dyDescent="0.25">
      <c r="A85" s="34"/>
      <c r="B85" s="9" t="s">
        <v>5</v>
      </c>
      <c r="C85" s="2">
        <v>-0.67800000000000005</v>
      </c>
    </row>
    <row r="86" spans="1:3" x14ac:dyDescent="0.25">
      <c r="A86" s="34">
        <v>15</v>
      </c>
      <c r="B86" s="9" t="s">
        <v>3</v>
      </c>
      <c r="C86" s="2">
        <v>-0.70899999999999996</v>
      </c>
    </row>
    <row r="87" spans="1:3" x14ac:dyDescent="0.25">
      <c r="A87" s="34"/>
      <c r="B87" s="9" t="s">
        <v>16</v>
      </c>
      <c r="C87" s="2">
        <v>-0.67400000000000004</v>
      </c>
    </row>
    <row r="88" spans="1:3" x14ac:dyDescent="0.25">
      <c r="A88" s="34"/>
      <c r="B88" s="9" t="s">
        <v>17</v>
      </c>
      <c r="C88" s="2">
        <v>-0.65100000000000002</v>
      </c>
    </row>
    <row r="89" spans="1:3" x14ac:dyDescent="0.25">
      <c r="A89" s="34"/>
      <c r="B89" s="9" t="s">
        <v>18</v>
      </c>
      <c r="C89" s="2">
        <v>-0.63600000000000001</v>
      </c>
    </row>
    <row r="90" spans="1:3" x14ac:dyDescent="0.25">
      <c r="A90" s="34"/>
      <c r="B90" s="9" t="s">
        <v>4</v>
      </c>
      <c r="C90" s="2">
        <v>-0.69399999999999995</v>
      </c>
    </row>
    <row r="91" spans="1:3" x14ac:dyDescent="0.25">
      <c r="A91" s="34"/>
      <c r="B91" s="9" t="s">
        <v>5</v>
      </c>
      <c r="C91" s="2">
        <v>-0.66300000000000003</v>
      </c>
    </row>
    <row r="92" spans="1:3" x14ac:dyDescent="0.25">
      <c r="A92" s="34">
        <v>16</v>
      </c>
      <c r="B92" s="9" t="s">
        <v>3</v>
      </c>
      <c r="C92" s="2">
        <v>-0.70599999999999996</v>
      </c>
    </row>
    <row r="93" spans="1:3" x14ac:dyDescent="0.25">
      <c r="A93" s="34"/>
      <c r="B93" s="9" t="s">
        <v>16</v>
      </c>
      <c r="C93" s="2">
        <v>-0.66500000000000004</v>
      </c>
    </row>
    <row r="94" spans="1:3" x14ac:dyDescent="0.25">
      <c r="A94" s="34"/>
      <c r="B94" s="9" t="s">
        <v>17</v>
      </c>
      <c r="C94" s="2">
        <v>-0.64100000000000001</v>
      </c>
    </row>
    <row r="95" spans="1:3" x14ac:dyDescent="0.25">
      <c r="A95" s="34"/>
      <c r="B95" s="9" t="s">
        <v>18</v>
      </c>
      <c r="C95" s="2">
        <v>-0.63300000000000001</v>
      </c>
    </row>
    <row r="96" spans="1:3" x14ac:dyDescent="0.25">
      <c r="A96" s="34"/>
      <c r="B96" s="9" t="s">
        <v>4</v>
      </c>
      <c r="C96" s="2">
        <v>-0.68700000000000006</v>
      </c>
    </row>
    <row r="97" spans="1:3" x14ac:dyDescent="0.25">
      <c r="A97" s="34"/>
      <c r="B97" s="9" t="s">
        <v>5</v>
      </c>
      <c r="C97" s="2">
        <v>-0.65800000000000003</v>
      </c>
    </row>
    <row r="98" spans="1:3" x14ac:dyDescent="0.25">
      <c r="A98" s="34">
        <v>17</v>
      </c>
      <c r="B98" s="9" t="s">
        <v>3</v>
      </c>
      <c r="C98" s="2">
        <v>-0.72099999999999997</v>
      </c>
    </row>
    <row r="99" spans="1:3" x14ac:dyDescent="0.25">
      <c r="A99" s="34"/>
      <c r="B99" s="9" t="s">
        <v>16</v>
      </c>
      <c r="C99" s="2">
        <v>-0.67300000000000004</v>
      </c>
    </row>
    <row r="100" spans="1:3" x14ac:dyDescent="0.25">
      <c r="A100" s="34"/>
      <c r="B100" s="9" t="s">
        <v>17</v>
      </c>
      <c r="C100" s="2">
        <v>-0.66300000000000003</v>
      </c>
    </row>
    <row r="101" spans="1:3" x14ac:dyDescent="0.25">
      <c r="A101" s="34"/>
      <c r="B101" s="9" t="s">
        <v>18</v>
      </c>
      <c r="C101" s="2">
        <v>-0.63300000000000001</v>
      </c>
    </row>
    <row r="102" spans="1:3" x14ac:dyDescent="0.25">
      <c r="A102" s="34"/>
      <c r="B102" s="9" t="s">
        <v>4</v>
      </c>
      <c r="C102" s="2">
        <v>-0.69699999999999995</v>
      </c>
    </row>
    <row r="103" spans="1:3" x14ac:dyDescent="0.25">
      <c r="A103" s="34"/>
      <c r="B103" s="9" t="s">
        <v>5</v>
      </c>
      <c r="C103" s="2">
        <v>-0.65600000000000003</v>
      </c>
    </row>
    <row r="104" spans="1:3" x14ac:dyDescent="0.25">
      <c r="A104" s="34">
        <v>18</v>
      </c>
      <c r="B104" s="9" t="s">
        <v>3</v>
      </c>
      <c r="C104" s="2">
        <v>-0.71899999999999997</v>
      </c>
    </row>
    <row r="105" spans="1:3" x14ac:dyDescent="0.25">
      <c r="A105" s="34"/>
      <c r="B105" s="9" t="s">
        <v>16</v>
      </c>
      <c r="C105" s="2">
        <v>-0.67300000000000004</v>
      </c>
    </row>
    <row r="106" spans="1:3" x14ac:dyDescent="0.25">
      <c r="A106" s="34"/>
      <c r="B106" s="9" t="s">
        <v>17</v>
      </c>
      <c r="C106" s="2">
        <v>-0.66400000000000003</v>
      </c>
    </row>
    <row r="107" spans="1:3" x14ac:dyDescent="0.25">
      <c r="A107" s="34"/>
      <c r="B107" s="9" t="s">
        <v>18</v>
      </c>
      <c r="C107" s="2">
        <v>-0.63500000000000001</v>
      </c>
    </row>
    <row r="108" spans="1:3" x14ac:dyDescent="0.25">
      <c r="A108" s="34"/>
      <c r="B108" s="9" t="s">
        <v>4</v>
      </c>
      <c r="C108" s="2">
        <v>-0.69699999999999995</v>
      </c>
    </row>
    <row r="109" spans="1:3" x14ac:dyDescent="0.25">
      <c r="A109" s="34"/>
      <c r="B109" s="9" t="s">
        <v>5</v>
      </c>
      <c r="C109" s="2">
        <v>-0.65600000000000003</v>
      </c>
    </row>
    <row r="110" spans="1:3" x14ac:dyDescent="0.25">
      <c r="A110" s="34">
        <v>19</v>
      </c>
      <c r="B110" s="9" t="s">
        <v>3</v>
      </c>
      <c r="C110" s="2">
        <v>-0.71799999999999997</v>
      </c>
    </row>
    <row r="111" spans="1:3" x14ac:dyDescent="0.25">
      <c r="A111" s="34"/>
      <c r="B111" s="9" t="s">
        <v>16</v>
      </c>
      <c r="C111" s="2">
        <v>-0.67100000000000004</v>
      </c>
    </row>
    <row r="112" spans="1:3" x14ac:dyDescent="0.25">
      <c r="A112" s="34"/>
      <c r="B112" s="9" t="s">
        <v>17</v>
      </c>
      <c r="C112" s="2">
        <v>-0.65800000000000003</v>
      </c>
    </row>
    <row r="113" spans="1:3" x14ac:dyDescent="0.25">
      <c r="A113" s="34"/>
      <c r="B113" s="9" t="s">
        <v>18</v>
      </c>
      <c r="C113" s="2">
        <v>-0.627</v>
      </c>
    </row>
    <row r="114" spans="1:3" x14ac:dyDescent="0.25">
      <c r="A114" s="34"/>
      <c r="B114" s="9" t="s">
        <v>4</v>
      </c>
      <c r="C114" s="2">
        <v>-0.69699999999999995</v>
      </c>
    </row>
    <row r="115" spans="1:3" x14ac:dyDescent="0.25">
      <c r="A115" s="34"/>
      <c r="B115" s="9" t="s">
        <v>5</v>
      </c>
      <c r="C115" s="2">
        <v>-0.66</v>
      </c>
    </row>
    <row r="116" spans="1:3" x14ac:dyDescent="0.25">
      <c r="A116" s="34">
        <v>20</v>
      </c>
      <c r="B116" s="9" t="s">
        <v>3</v>
      </c>
      <c r="C116" s="2">
        <v>-0.71299999999999997</v>
      </c>
    </row>
    <row r="117" spans="1:3" x14ac:dyDescent="0.25">
      <c r="A117" s="34"/>
      <c r="B117" s="9" t="s">
        <v>16</v>
      </c>
      <c r="C117" s="2">
        <v>-0.66900000000000004</v>
      </c>
    </row>
    <row r="118" spans="1:3" x14ac:dyDescent="0.25">
      <c r="A118" s="34"/>
      <c r="B118" s="9" t="s">
        <v>17</v>
      </c>
      <c r="C118" s="2">
        <v>-0.65100000000000002</v>
      </c>
    </row>
    <row r="119" spans="1:3" x14ac:dyDescent="0.25">
      <c r="A119" s="34"/>
      <c r="B119" s="9" t="s">
        <v>18</v>
      </c>
      <c r="C119" s="2">
        <v>-0.63</v>
      </c>
    </row>
    <row r="120" spans="1:3" x14ac:dyDescent="0.25">
      <c r="A120" s="34"/>
      <c r="B120" s="9" t="s">
        <v>4</v>
      </c>
      <c r="C120" s="2">
        <v>-0.69599999999999995</v>
      </c>
    </row>
    <row r="121" spans="1:3" x14ac:dyDescent="0.25">
      <c r="A121" s="34"/>
      <c r="B121" s="9" t="s">
        <v>5</v>
      </c>
      <c r="C121" s="2">
        <v>-0.65400000000000003</v>
      </c>
    </row>
    <row r="122" spans="1:3" x14ac:dyDescent="0.25">
      <c r="A122" s="34">
        <v>21</v>
      </c>
      <c r="B122" s="9" t="s">
        <v>3</v>
      </c>
      <c r="C122" s="2">
        <v>-0.70499999999999996</v>
      </c>
    </row>
    <row r="123" spans="1:3" x14ac:dyDescent="0.25">
      <c r="A123" s="34"/>
      <c r="B123" s="9" t="s">
        <v>16</v>
      </c>
      <c r="C123" s="2">
        <v>-0.66500000000000004</v>
      </c>
    </row>
    <row r="124" spans="1:3" x14ac:dyDescent="0.25">
      <c r="A124" s="34"/>
      <c r="B124" s="9" t="s">
        <v>17</v>
      </c>
      <c r="C124" s="2">
        <v>-0.65</v>
      </c>
    </row>
    <row r="125" spans="1:3" x14ac:dyDescent="0.25">
      <c r="A125" s="34"/>
      <c r="B125" s="9" t="s">
        <v>18</v>
      </c>
      <c r="C125" s="2">
        <v>-0.63400000000000001</v>
      </c>
    </row>
    <row r="126" spans="1:3" x14ac:dyDescent="0.25">
      <c r="A126" s="34"/>
      <c r="B126" s="9" t="s">
        <v>4</v>
      </c>
      <c r="C126" s="2">
        <v>-0.69299999999999995</v>
      </c>
    </row>
    <row r="127" spans="1:3" x14ac:dyDescent="0.25">
      <c r="A127" s="34"/>
      <c r="B127" s="9" t="s">
        <v>5</v>
      </c>
      <c r="C127" s="2">
        <v>-0.65400000000000003</v>
      </c>
    </row>
    <row r="128" spans="1:3" x14ac:dyDescent="0.25">
      <c r="A128" s="34">
        <v>22</v>
      </c>
      <c r="B128" s="9" t="s">
        <v>3</v>
      </c>
      <c r="C128" s="2">
        <v>-0.69699999999999995</v>
      </c>
    </row>
    <row r="129" spans="1:3" x14ac:dyDescent="0.25">
      <c r="A129" s="34"/>
      <c r="B129" s="9" t="s">
        <v>16</v>
      </c>
      <c r="C129" s="2">
        <v>-0.66600000000000004</v>
      </c>
    </row>
    <row r="130" spans="1:3" x14ac:dyDescent="0.25">
      <c r="A130" s="34"/>
      <c r="B130" s="9" t="s">
        <v>17</v>
      </c>
      <c r="C130" s="2">
        <v>-0.65900000000000003</v>
      </c>
    </row>
    <row r="131" spans="1:3" x14ac:dyDescent="0.25">
      <c r="A131" s="34"/>
      <c r="B131" s="9" t="s">
        <v>18</v>
      </c>
      <c r="C131" s="2">
        <v>-0.628</v>
      </c>
    </row>
    <row r="132" spans="1:3" x14ac:dyDescent="0.25">
      <c r="A132" s="34"/>
      <c r="B132" s="9" t="s">
        <v>4</v>
      </c>
      <c r="C132" s="2">
        <v>-0.68899999999999995</v>
      </c>
    </row>
    <row r="133" spans="1:3" x14ac:dyDescent="0.25">
      <c r="A133" s="34"/>
      <c r="B133" s="9" t="s">
        <v>5</v>
      </c>
      <c r="C133" s="2">
        <v>-0.65100000000000002</v>
      </c>
    </row>
    <row r="134" spans="1:3" x14ac:dyDescent="0.25">
      <c r="A134" s="34">
        <v>23</v>
      </c>
      <c r="B134" s="9" t="s">
        <v>3</v>
      </c>
      <c r="C134" s="2">
        <v>-0.69699999999999995</v>
      </c>
    </row>
    <row r="135" spans="1:3" x14ac:dyDescent="0.25">
      <c r="A135" s="34"/>
      <c r="B135" s="9" t="s">
        <v>16</v>
      </c>
      <c r="C135" s="2">
        <v>-0.66400000000000003</v>
      </c>
    </row>
    <row r="136" spans="1:3" x14ac:dyDescent="0.25">
      <c r="A136" s="34"/>
      <c r="B136" s="9" t="s">
        <v>17</v>
      </c>
      <c r="C136" s="2">
        <v>-0.65600000000000003</v>
      </c>
    </row>
    <row r="137" spans="1:3" x14ac:dyDescent="0.25">
      <c r="A137" s="34"/>
      <c r="B137" s="9" t="s">
        <v>18</v>
      </c>
      <c r="C137" s="2">
        <v>-0.621</v>
      </c>
    </row>
    <row r="138" spans="1:3" x14ac:dyDescent="0.25">
      <c r="A138" s="34"/>
      <c r="B138" s="9" t="s">
        <v>4</v>
      </c>
      <c r="C138" s="2">
        <v>-0.68899999999999995</v>
      </c>
    </row>
    <row r="139" spans="1:3" x14ac:dyDescent="0.25">
      <c r="A139" s="34"/>
      <c r="B139" s="9" t="s">
        <v>5</v>
      </c>
      <c r="C139" s="2">
        <v>-0.65200000000000002</v>
      </c>
    </row>
    <row r="140" spans="1:3" x14ac:dyDescent="0.25">
      <c r="A140" s="34">
        <v>24</v>
      </c>
      <c r="B140" s="9" t="s">
        <v>3</v>
      </c>
      <c r="C140" s="2">
        <v>-0.68799999999999994</v>
      </c>
    </row>
    <row r="141" spans="1:3" x14ac:dyDescent="0.25">
      <c r="A141" s="34"/>
      <c r="B141" s="9" t="s">
        <v>16</v>
      </c>
      <c r="C141" s="2">
        <v>-0.66200000000000003</v>
      </c>
    </row>
    <row r="142" spans="1:3" x14ac:dyDescent="0.25">
      <c r="A142" s="34"/>
      <c r="B142" s="9" t="s">
        <v>17</v>
      </c>
      <c r="C142" s="2">
        <v>-0.65600000000000003</v>
      </c>
    </row>
    <row r="143" spans="1:3" x14ac:dyDescent="0.25">
      <c r="A143" s="34"/>
      <c r="B143" s="9" t="s">
        <v>18</v>
      </c>
      <c r="C143" s="2">
        <v>-0.61499999999999999</v>
      </c>
    </row>
    <row r="144" spans="1:3" x14ac:dyDescent="0.25">
      <c r="A144" s="34"/>
      <c r="B144" s="9" t="s">
        <v>4</v>
      </c>
      <c r="C144" s="2">
        <v>-0.68600000000000005</v>
      </c>
    </row>
    <row r="145" spans="1:3" x14ac:dyDescent="0.25">
      <c r="A145" s="34"/>
      <c r="B145" s="9" t="s">
        <v>5</v>
      </c>
      <c r="C145" s="2">
        <v>-0.64700000000000002</v>
      </c>
    </row>
    <row r="146" spans="1:3" x14ac:dyDescent="0.25">
      <c r="A146" s="34">
        <v>25</v>
      </c>
      <c r="B146" s="9" t="s">
        <v>3</v>
      </c>
      <c r="C146" s="2">
        <v>-0.68300000000000005</v>
      </c>
    </row>
    <row r="147" spans="1:3" x14ac:dyDescent="0.25">
      <c r="A147" s="34"/>
      <c r="B147" s="9" t="s">
        <v>16</v>
      </c>
      <c r="C147" s="2">
        <v>-0.65900000000000003</v>
      </c>
    </row>
    <row r="148" spans="1:3" x14ac:dyDescent="0.25">
      <c r="A148" s="34"/>
      <c r="B148" s="9" t="s">
        <v>17</v>
      </c>
      <c r="C148" s="2">
        <v>-0.65100000000000002</v>
      </c>
    </row>
    <row r="149" spans="1:3" x14ac:dyDescent="0.25">
      <c r="A149" s="34"/>
      <c r="B149" s="9" t="s">
        <v>18</v>
      </c>
      <c r="C149" s="2">
        <v>-0.60599999999999998</v>
      </c>
    </row>
    <row r="150" spans="1:3" x14ac:dyDescent="0.25">
      <c r="A150" s="34"/>
      <c r="B150" s="9" t="s">
        <v>4</v>
      </c>
      <c r="C150" s="2">
        <v>-0.68500000000000005</v>
      </c>
    </row>
    <row r="151" spans="1:3" x14ac:dyDescent="0.25">
      <c r="A151" s="34"/>
      <c r="B151" s="9" t="s">
        <v>5</v>
      </c>
      <c r="C151" s="2">
        <v>-0.64700000000000002</v>
      </c>
    </row>
    <row r="152" spans="1:3" x14ac:dyDescent="0.25">
      <c r="A152" s="34">
        <v>26</v>
      </c>
      <c r="B152" s="9" t="s">
        <v>3</v>
      </c>
      <c r="C152" s="2">
        <v>-0.67900000000000005</v>
      </c>
    </row>
    <row r="153" spans="1:3" x14ac:dyDescent="0.25">
      <c r="A153" s="34"/>
      <c r="B153" s="9" t="s">
        <v>16</v>
      </c>
      <c r="C153" s="2">
        <v>-0.65800000000000003</v>
      </c>
    </row>
    <row r="154" spans="1:3" x14ac:dyDescent="0.25">
      <c r="A154" s="34"/>
      <c r="B154" s="9" t="s">
        <v>17</v>
      </c>
      <c r="C154" s="2">
        <v>-0.65</v>
      </c>
    </row>
    <row r="155" spans="1:3" x14ac:dyDescent="0.25">
      <c r="A155" s="34"/>
      <c r="B155" s="9" t="s">
        <v>18</v>
      </c>
      <c r="C155" s="2">
        <v>-0.60399999999999998</v>
      </c>
    </row>
    <row r="156" spans="1:3" x14ac:dyDescent="0.25">
      <c r="A156" s="34"/>
      <c r="B156" s="9" t="s">
        <v>4</v>
      </c>
      <c r="C156" s="2">
        <v>-0.68300000000000005</v>
      </c>
    </row>
    <row r="157" spans="1:3" x14ac:dyDescent="0.25">
      <c r="A157" s="34"/>
      <c r="B157" s="9" t="s">
        <v>5</v>
      </c>
      <c r="C157" s="2">
        <v>-0.64600000000000002</v>
      </c>
    </row>
    <row r="158" spans="1:3" x14ac:dyDescent="0.25">
      <c r="A158" s="34">
        <v>27</v>
      </c>
      <c r="B158" s="9" t="s">
        <v>3</v>
      </c>
      <c r="C158" s="2">
        <v>-0.67500000000000004</v>
      </c>
    </row>
    <row r="159" spans="1:3" x14ac:dyDescent="0.25">
      <c r="A159" s="34"/>
      <c r="B159" s="9" t="s">
        <v>16</v>
      </c>
      <c r="C159" s="2">
        <v>-0.65600000000000003</v>
      </c>
    </row>
    <row r="160" spans="1:3" x14ac:dyDescent="0.25">
      <c r="A160" s="34"/>
      <c r="B160" s="9" t="s">
        <v>17</v>
      </c>
      <c r="C160" s="2">
        <v>-0.64800000000000002</v>
      </c>
    </row>
    <row r="161" spans="1:3" x14ac:dyDescent="0.25">
      <c r="A161" s="34"/>
      <c r="B161" s="9" t="s">
        <v>18</v>
      </c>
      <c r="C161" s="2">
        <v>-0.6</v>
      </c>
    </row>
    <row r="162" spans="1:3" x14ac:dyDescent="0.25">
      <c r="A162" s="34"/>
      <c r="B162" s="9" t="s">
        <v>4</v>
      </c>
      <c r="C162" s="2">
        <v>-0.68200000000000005</v>
      </c>
    </row>
    <row r="163" spans="1:3" x14ac:dyDescent="0.25">
      <c r="A163" s="34"/>
      <c r="B163" s="9" t="s">
        <v>5</v>
      </c>
      <c r="C163" s="2">
        <v>-0.64600000000000002</v>
      </c>
    </row>
    <row r="164" spans="1:3" x14ac:dyDescent="0.25">
      <c r="A164" s="34">
        <v>28</v>
      </c>
      <c r="B164" s="9" t="s">
        <v>3</v>
      </c>
      <c r="C164" s="2">
        <v>-0.67500000000000004</v>
      </c>
    </row>
    <row r="165" spans="1:3" x14ac:dyDescent="0.25">
      <c r="A165" s="34"/>
      <c r="B165" s="9" t="s">
        <v>16</v>
      </c>
      <c r="C165" s="2">
        <v>-0.65400000000000003</v>
      </c>
    </row>
    <row r="166" spans="1:3" x14ac:dyDescent="0.25">
      <c r="A166" s="34"/>
      <c r="B166" s="9" t="s">
        <v>17</v>
      </c>
      <c r="C166" s="2">
        <v>-0.64300000000000002</v>
      </c>
    </row>
    <row r="167" spans="1:3" x14ac:dyDescent="0.25">
      <c r="A167" s="34"/>
      <c r="B167" s="9" t="s">
        <v>18</v>
      </c>
      <c r="C167" s="2">
        <v>-0.59799999999999998</v>
      </c>
    </row>
    <row r="168" spans="1:3" x14ac:dyDescent="0.25">
      <c r="A168" s="34"/>
      <c r="B168" s="9" t="s">
        <v>4</v>
      </c>
      <c r="C168" s="2">
        <v>-0.67800000000000005</v>
      </c>
    </row>
    <row r="169" spans="1:3" x14ac:dyDescent="0.25">
      <c r="A169" s="34"/>
      <c r="B169" s="9" t="s">
        <v>5</v>
      </c>
      <c r="C169" s="2">
        <v>-0.64500000000000002</v>
      </c>
    </row>
  </sheetData>
  <mergeCells count="28">
    <mergeCell ref="A140:A145"/>
    <mergeCell ref="A146:A151"/>
    <mergeCell ref="A152:A157"/>
    <mergeCell ref="A158:A163"/>
    <mergeCell ref="A164:A169"/>
    <mergeCell ref="A110:A115"/>
    <mergeCell ref="A116:A121"/>
    <mergeCell ref="A122:A127"/>
    <mergeCell ref="A128:A133"/>
    <mergeCell ref="A134:A139"/>
    <mergeCell ref="A80:A85"/>
    <mergeCell ref="A86:A91"/>
    <mergeCell ref="A92:A97"/>
    <mergeCell ref="A98:A103"/>
    <mergeCell ref="A104:A109"/>
    <mergeCell ref="A50:A55"/>
    <mergeCell ref="A56:A61"/>
    <mergeCell ref="A62:A67"/>
    <mergeCell ref="A68:A73"/>
    <mergeCell ref="A74:A79"/>
    <mergeCell ref="A38:A43"/>
    <mergeCell ref="A44:A49"/>
    <mergeCell ref="A2:A7"/>
    <mergeCell ref="A8:A13"/>
    <mergeCell ref="A14:A19"/>
    <mergeCell ref="A20:A25"/>
    <mergeCell ref="A26:A31"/>
    <mergeCell ref="A32:A3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B0C0B-AC68-462A-AE5C-1FAEAD5B0FB1}">
  <dimension ref="A1:D63"/>
  <sheetViews>
    <sheetView zoomScaleNormal="100" workbookViewId="0">
      <selection activeCell="D3" sqref="D3:D63"/>
    </sheetView>
  </sheetViews>
  <sheetFormatPr defaultRowHeight="15" x14ac:dyDescent="0.25"/>
  <sheetData>
    <row r="1" spans="1:4" x14ac:dyDescent="0.25">
      <c r="A1" t="s">
        <v>8</v>
      </c>
      <c r="B1" t="s">
        <v>9</v>
      </c>
      <c r="C1" t="s">
        <v>10</v>
      </c>
      <c r="D1" t="s">
        <v>11</v>
      </c>
    </row>
    <row r="2" spans="1:4" x14ac:dyDescent="0.25">
      <c r="A2" t="s">
        <v>12</v>
      </c>
      <c r="B2" t="s">
        <v>13</v>
      </c>
      <c r="C2" t="s">
        <v>14</v>
      </c>
      <c r="D2" t="s">
        <v>15</v>
      </c>
    </row>
    <row r="3" spans="1:4" x14ac:dyDescent="0.25">
      <c r="A3">
        <v>0</v>
      </c>
      <c r="B3">
        <v>1</v>
      </c>
      <c r="C3">
        <v>100078.1</v>
      </c>
      <c r="D3" s="30">
        <v>11.14038</v>
      </c>
    </row>
    <row r="4" spans="1:4" x14ac:dyDescent="0.25">
      <c r="A4">
        <v>1</v>
      </c>
      <c r="B4">
        <v>3</v>
      </c>
      <c r="C4">
        <v>79453.13</v>
      </c>
      <c r="D4" s="30">
        <v>11.07436</v>
      </c>
    </row>
    <row r="5" spans="1:4" x14ac:dyDescent="0.25">
      <c r="A5">
        <v>2</v>
      </c>
      <c r="B5">
        <v>4</v>
      </c>
      <c r="C5">
        <v>63140.62</v>
      </c>
      <c r="D5" s="30">
        <v>11.09896</v>
      </c>
    </row>
    <row r="6" spans="1:4" x14ac:dyDescent="0.25">
      <c r="A6">
        <v>3</v>
      </c>
      <c r="B6">
        <v>5</v>
      </c>
      <c r="C6">
        <v>50203.12</v>
      </c>
      <c r="D6" s="30">
        <v>11.17812</v>
      </c>
    </row>
    <row r="7" spans="1:4" x14ac:dyDescent="0.25">
      <c r="A7">
        <v>4</v>
      </c>
      <c r="B7">
        <v>6</v>
      </c>
      <c r="C7">
        <v>39890.620000000003</v>
      </c>
      <c r="D7" s="30">
        <v>11.10521</v>
      </c>
    </row>
    <row r="8" spans="1:4" x14ac:dyDescent="0.25">
      <c r="A8">
        <v>5</v>
      </c>
      <c r="B8">
        <v>8</v>
      </c>
      <c r="C8">
        <v>31640.63</v>
      </c>
      <c r="D8" s="30">
        <v>11.24611</v>
      </c>
    </row>
    <row r="9" spans="1:4" x14ac:dyDescent="0.25">
      <c r="A9">
        <v>6</v>
      </c>
      <c r="B9">
        <v>9</v>
      </c>
      <c r="C9">
        <v>25171.88</v>
      </c>
      <c r="D9" s="30">
        <v>11.1327</v>
      </c>
    </row>
    <row r="10" spans="1:4" x14ac:dyDescent="0.25">
      <c r="A10">
        <v>7</v>
      </c>
      <c r="B10">
        <v>11</v>
      </c>
      <c r="C10">
        <v>20015.62</v>
      </c>
      <c r="D10" s="30">
        <v>11.16811</v>
      </c>
    </row>
    <row r="11" spans="1:4" x14ac:dyDescent="0.25">
      <c r="A11">
        <v>8</v>
      </c>
      <c r="B11">
        <v>12</v>
      </c>
      <c r="C11">
        <v>15890.62</v>
      </c>
      <c r="D11" s="30">
        <v>11.15863</v>
      </c>
    </row>
    <row r="12" spans="1:4" x14ac:dyDescent="0.25">
      <c r="A12">
        <v>9</v>
      </c>
      <c r="B12">
        <v>13</v>
      </c>
      <c r="C12">
        <v>12609.37</v>
      </c>
      <c r="D12" s="30">
        <v>11.17919</v>
      </c>
    </row>
    <row r="13" spans="1:4" x14ac:dyDescent="0.25">
      <c r="A13">
        <v>10</v>
      </c>
      <c r="B13">
        <v>15</v>
      </c>
      <c r="C13">
        <v>10078.129999999999</v>
      </c>
      <c r="D13" s="30">
        <v>11.150399999999999</v>
      </c>
    </row>
    <row r="14" spans="1:4" x14ac:dyDescent="0.25">
      <c r="A14">
        <v>11</v>
      </c>
      <c r="B14">
        <v>17</v>
      </c>
      <c r="C14">
        <v>8015.625</v>
      </c>
      <c r="D14" s="30">
        <v>11.07381</v>
      </c>
    </row>
    <row r="15" spans="1:4" x14ac:dyDescent="0.25">
      <c r="A15">
        <v>12</v>
      </c>
      <c r="B15">
        <v>18</v>
      </c>
      <c r="C15">
        <v>6328.125</v>
      </c>
      <c r="D15" s="30">
        <v>10.21388</v>
      </c>
    </row>
    <row r="16" spans="1:4" x14ac:dyDescent="0.25">
      <c r="A16">
        <v>13</v>
      </c>
      <c r="B16">
        <v>19</v>
      </c>
      <c r="C16">
        <v>5015.625</v>
      </c>
      <c r="D16" s="30">
        <v>11.790940000000001</v>
      </c>
    </row>
    <row r="17" spans="1:4" x14ac:dyDescent="0.25">
      <c r="A17">
        <v>14</v>
      </c>
      <c r="B17">
        <v>21</v>
      </c>
      <c r="C17">
        <v>3984.375</v>
      </c>
      <c r="D17" s="30">
        <v>11.06575</v>
      </c>
    </row>
    <row r="18" spans="1:4" x14ac:dyDescent="0.25">
      <c r="A18">
        <v>15</v>
      </c>
      <c r="B18">
        <v>22</v>
      </c>
      <c r="C18">
        <v>3170.9560000000001</v>
      </c>
      <c r="D18" s="30">
        <v>11.18136</v>
      </c>
    </row>
    <row r="19" spans="1:4" x14ac:dyDescent="0.25">
      <c r="A19">
        <v>16</v>
      </c>
      <c r="B19">
        <v>24</v>
      </c>
      <c r="C19">
        <v>2527.5729999999999</v>
      </c>
      <c r="D19" s="30">
        <v>11.354990000000001</v>
      </c>
    </row>
    <row r="20" spans="1:4" x14ac:dyDescent="0.25">
      <c r="A20">
        <v>17</v>
      </c>
      <c r="B20">
        <v>25</v>
      </c>
      <c r="C20">
        <v>1976.1030000000001</v>
      </c>
      <c r="D20" s="30">
        <v>11.19394</v>
      </c>
    </row>
    <row r="21" spans="1:4" x14ac:dyDescent="0.25">
      <c r="A21">
        <v>18</v>
      </c>
      <c r="B21">
        <v>26</v>
      </c>
      <c r="C21">
        <v>1577.5239999999999</v>
      </c>
      <c r="D21" s="30">
        <v>11.1706</v>
      </c>
    </row>
    <row r="22" spans="1:4" x14ac:dyDescent="0.25">
      <c r="A22">
        <v>19</v>
      </c>
      <c r="B22">
        <v>28</v>
      </c>
      <c r="C22">
        <v>1265.625</v>
      </c>
      <c r="D22" s="30">
        <v>11.13664</v>
      </c>
    </row>
    <row r="23" spans="1:4" x14ac:dyDescent="0.25">
      <c r="A23">
        <v>20</v>
      </c>
      <c r="B23">
        <v>29</v>
      </c>
      <c r="C23">
        <v>998.26400000000001</v>
      </c>
      <c r="D23" s="30">
        <v>11.19894</v>
      </c>
    </row>
    <row r="24" spans="1:4" x14ac:dyDescent="0.25">
      <c r="A24">
        <v>21</v>
      </c>
      <c r="B24">
        <v>30</v>
      </c>
      <c r="C24">
        <v>796.875</v>
      </c>
      <c r="D24" s="30">
        <v>11.17952</v>
      </c>
    </row>
    <row r="25" spans="1:4" x14ac:dyDescent="0.25">
      <c r="A25">
        <v>22</v>
      </c>
      <c r="B25">
        <v>32</v>
      </c>
      <c r="C25">
        <v>627.79020000000003</v>
      </c>
      <c r="D25" s="30">
        <v>11.196289999999999</v>
      </c>
    </row>
    <row r="26" spans="1:4" x14ac:dyDescent="0.25">
      <c r="A26">
        <v>23</v>
      </c>
      <c r="B26">
        <v>33</v>
      </c>
      <c r="C26">
        <v>505.5147</v>
      </c>
      <c r="D26" s="30">
        <v>11.2051</v>
      </c>
    </row>
    <row r="27" spans="1:4" x14ac:dyDescent="0.25">
      <c r="A27">
        <v>24</v>
      </c>
      <c r="B27">
        <v>34</v>
      </c>
      <c r="C27">
        <v>397.99529999999999</v>
      </c>
      <c r="D27" s="30">
        <v>11.27731</v>
      </c>
    </row>
    <row r="28" spans="1:4" x14ac:dyDescent="0.25">
      <c r="A28">
        <v>25</v>
      </c>
      <c r="B28">
        <v>36</v>
      </c>
      <c r="C28">
        <v>315.50479999999999</v>
      </c>
      <c r="D28" s="30">
        <v>11.25142</v>
      </c>
    </row>
    <row r="29" spans="1:4" x14ac:dyDescent="0.25">
      <c r="A29">
        <v>26</v>
      </c>
      <c r="B29">
        <v>37</v>
      </c>
      <c r="C29">
        <v>252.40379999999999</v>
      </c>
      <c r="D29" s="30">
        <v>11.33343</v>
      </c>
    </row>
    <row r="30" spans="1:4" x14ac:dyDescent="0.25">
      <c r="A30">
        <v>27</v>
      </c>
      <c r="B30">
        <v>38</v>
      </c>
      <c r="C30">
        <v>198.62289999999999</v>
      </c>
      <c r="D30" s="30">
        <v>11.333539999999999</v>
      </c>
    </row>
    <row r="31" spans="1:4" x14ac:dyDescent="0.25">
      <c r="A31">
        <v>28</v>
      </c>
      <c r="B31">
        <v>40</v>
      </c>
      <c r="C31">
        <v>158.36150000000001</v>
      </c>
      <c r="D31" s="30">
        <v>11.452299999999999</v>
      </c>
    </row>
    <row r="32" spans="1:4" x14ac:dyDescent="0.25">
      <c r="A32">
        <v>29</v>
      </c>
      <c r="B32">
        <v>41</v>
      </c>
      <c r="C32">
        <v>125.55800000000001</v>
      </c>
      <c r="D32" s="30">
        <v>11.524279999999999</v>
      </c>
    </row>
    <row r="33" spans="1:4" x14ac:dyDescent="0.25">
      <c r="A33">
        <v>30</v>
      </c>
      <c r="B33">
        <v>42</v>
      </c>
      <c r="C33">
        <v>100.4464</v>
      </c>
      <c r="D33" s="30">
        <v>11.7159</v>
      </c>
    </row>
    <row r="34" spans="1:4" x14ac:dyDescent="0.25">
      <c r="A34">
        <v>31</v>
      </c>
      <c r="B34">
        <v>44</v>
      </c>
      <c r="C34">
        <v>79.002809999999997</v>
      </c>
      <c r="D34" s="30">
        <v>11.841559999999999</v>
      </c>
    </row>
    <row r="35" spans="1:4" x14ac:dyDescent="0.25">
      <c r="A35">
        <v>32</v>
      </c>
      <c r="B35">
        <v>45</v>
      </c>
      <c r="C35">
        <v>63.3446</v>
      </c>
      <c r="D35" s="30">
        <v>12.09572</v>
      </c>
    </row>
    <row r="36" spans="1:4" x14ac:dyDescent="0.25">
      <c r="A36">
        <v>33</v>
      </c>
      <c r="B36">
        <v>47</v>
      </c>
      <c r="C36">
        <v>50.223210000000002</v>
      </c>
      <c r="D36" s="30">
        <v>13.027189999999999</v>
      </c>
    </row>
    <row r="37" spans="1:4" x14ac:dyDescent="0.25">
      <c r="A37">
        <v>34</v>
      </c>
      <c r="B37">
        <v>48</v>
      </c>
      <c r="C37">
        <v>38.422130000000003</v>
      </c>
      <c r="D37" s="30">
        <v>12.920450000000001</v>
      </c>
    </row>
    <row r="38" spans="1:4" x14ac:dyDescent="0.25">
      <c r="A38">
        <v>35</v>
      </c>
      <c r="B38">
        <v>50</v>
      </c>
      <c r="C38">
        <v>31.25</v>
      </c>
      <c r="D38" s="30">
        <v>13.467460000000001</v>
      </c>
    </row>
    <row r="39" spans="1:4" x14ac:dyDescent="0.25">
      <c r="A39">
        <v>36</v>
      </c>
      <c r="B39">
        <v>51</v>
      </c>
      <c r="C39">
        <v>24.933509999999998</v>
      </c>
      <c r="D39" s="30">
        <v>14.07208</v>
      </c>
    </row>
    <row r="40" spans="1:4" x14ac:dyDescent="0.25">
      <c r="A40">
        <v>37</v>
      </c>
      <c r="B40">
        <v>53</v>
      </c>
      <c r="C40">
        <v>19.862290000000002</v>
      </c>
      <c r="D40" s="30">
        <v>14.98169</v>
      </c>
    </row>
    <row r="41" spans="1:4" x14ac:dyDescent="0.25">
      <c r="A41">
        <v>38</v>
      </c>
      <c r="B41">
        <v>54</v>
      </c>
      <c r="C41">
        <v>15.625</v>
      </c>
      <c r="D41" s="30">
        <v>16.394749999999998</v>
      </c>
    </row>
    <row r="42" spans="1:4" x14ac:dyDescent="0.25">
      <c r="A42">
        <v>39</v>
      </c>
      <c r="B42">
        <v>55</v>
      </c>
      <c r="C42">
        <v>12.400790000000001</v>
      </c>
      <c r="D42" s="30">
        <v>18.12021</v>
      </c>
    </row>
    <row r="43" spans="1:4" x14ac:dyDescent="0.25">
      <c r="A43">
        <v>40</v>
      </c>
      <c r="B43">
        <v>57</v>
      </c>
      <c r="C43">
        <v>9.9311399999999992</v>
      </c>
      <c r="D43" s="30">
        <v>20.461880000000001</v>
      </c>
    </row>
    <row r="44" spans="1:4" x14ac:dyDescent="0.25">
      <c r="A44">
        <v>41</v>
      </c>
      <c r="B44">
        <v>58</v>
      </c>
      <c r="C44">
        <v>7.9449149999999999</v>
      </c>
      <c r="D44" s="30">
        <v>23.19894</v>
      </c>
    </row>
    <row r="45" spans="1:4" x14ac:dyDescent="0.25">
      <c r="A45">
        <v>42</v>
      </c>
      <c r="B45">
        <v>60</v>
      </c>
      <c r="C45">
        <v>6.3173849999999998</v>
      </c>
      <c r="D45" s="30">
        <v>26.864570000000001</v>
      </c>
    </row>
    <row r="46" spans="1:4" x14ac:dyDescent="0.25">
      <c r="A46">
        <v>43</v>
      </c>
      <c r="B46">
        <v>62</v>
      </c>
      <c r="C46">
        <v>5.008013</v>
      </c>
      <c r="D46" s="30">
        <v>31.510619999999999</v>
      </c>
    </row>
    <row r="47" spans="1:4" x14ac:dyDescent="0.25">
      <c r="A47">
        <v>44</v>
      </c>
      <c r="B47">
        <v>65</v>
      </c>
      <c r="C47">
        <v>3.9457070000000001</v>
      </c>
      <c r="D47" s="30">
        <v>37.360370000000003</v>
      </c>
    </row>
    <row r="48" spans="1:4" x14ac:dyDescent="0.25">
      <c r="A48">
        <v>45</v>
      </c>
      <c r="B48">
        <v>68</v>
      </c>
      <c r="C48">
        <v>3.158693</v>
      </c>
      <c r="D48" s="30">
        <v>43.972320000000003</v>
      </c>
    </row>
    <row r="49" spans="1:4" x14ac:dyDescent="0.25">
      <c r="A49">
        <v>46</v>
      </c>
      <c r="B49">
        <v>71</v>
      </c>
      <c r="C49">
        <v>2.504006</v>
      </c>
      <c r="D49" s="30">
        <v>52.2911</v>
      </c>
    </row>
    <row r="50" spans="1:4" x14ac:dyDescent="0.25">
      <c r="A50">
        <v>47</v>
      </c>
      <c r="B50">
        <v>74</v>
      </c>
      <c r="C50">
        <v>1.9980819999999999</v>
      </c>
      <c r="D50" s="30">
        <v>62.079749999999997</v>
      </c>
    </row>
    <row r="51" spans="1:4" x14ac:dyDescent="0.25">
      <c r="A51">
        <v>48</v>
      </c>
      <c r="B51">
        <v>77</v>
      </c>
      <c r="C51">
        <v>1.584686</v>
      </c>
      <c r="D51" s="30">
        <v>73.948229999999995</v>
      </c>
    </row>
    <row r="52" spans="1:4" x14ac:dyDescent="0.25">
      <c r="A52">
        <v>49</v>
      </c>
      <c r="B52">
        <v>81</v>
      </c>
      <c r="C52">
        <v>1.2668919999999999</v>
      </c>
      <c r="D52" s="30">
        <v>87.961690000000004</v>
      </c>
    </row>
    <row r="53" spans="1:4" x14ac:dyDescent="0.25">
      <c r="A53">
        <v>50</v>
      </c>
      <c r="B53">
        <v>85</v>
      </c>
      <c r="C53">
        <v>0.99904099999999996</v>
      </c>
      <c r="D53" s="30">
        <v>105.8302</v>
      </c>
    </row>
    <row r="54" spans="1:4" x14ac:dyDescent="0.25">
      <c r="A54">
        <v>51</v>
      </c>
      <c r="B54">
        <v>89</v>
      </c>
      <c r="C54">
        <v>0.79234280000000001</v>
      </c>
      <c r="D54" s="30">
        <v>126.3446</v>
      </c>
    </row>
    <row r="55" spans="1:4" x14ac:dyDescent="0.25">
      <c r="A55">
        <v>52</v>
      </c>
      <c r="B55">
        <v>95</v>
      </c>
      <c r="C55">
        <v>0.63344599999999995</v>
      </c>
      <c r="D55" s="30">
        <v>150.3091</v>
      </c>
    </row>
    <row r="56" spans="1:4" x14ac:dyDescent="0.25">
      <c r="A56">
        <v>53</v>
      </c>
      <c r="B56">
        <v>103</v>
      </c>
      <c r="C56">
        <v>0.50403229999999999</v>
      </c>
      <c r="D56" s="30">
        <v>180.15199999999999</v>
      </c>
    </row>
    <row r="57" spans="1:4" x14ac:dyDescent="0.25">
      <c r="A57">
        <v>54</v>
      </c>
      <c r="B57">
        <v>112</v>
      </c>
      <c r="C57">
        <v>0.40064100000000002</v>
      </c>
      <c r="D57" s="30">
        <v>216.09889999999999</v>
      </c>
    </row>
    <row r="58" spans="1:4" x14ac:dyDescent="0.25">
      <c r="A58">
        <v>55</v>
      </c>
      <c r="B58">
        <v>123</v>
      </c>
      <c r="C58">
        <v>0.31672299999999998</v>
      </c>
      <c r="D58" s="30">
        <v>261.38069999999999</v>
      </c>
    </row>
    <row r="59" spans="1:4" x14ac:dyDescent="0.25">
      <c r="A59">
        <v>56</v>
      </c>
      <c r="B59">
        <v>137</v>
      </c>
      <c r="C59">
        <v>0.25201610000000002</v>
      </c>
      <c r="D59" s="30">
        <v>315.22989999999999</v>
      </c>
    </row>
    <row r="60" spans="1:4" x14ac:dyDescent="0.25">
      <c r="A60">
        <v>57</v>
      </c>
      <c r="B60">
        <v>154</v>
      </c>
      <c r="C60">
        <v>0.20032050000000001</v>
      </c>
      <c r="D60" s="30">
        <v>380.49579999999997</v>
      </c>
    </row>
    <row r="61" spans="1:4" x14ac:dyDescent="0.25">
      <c r="A61">
        <v>58</v>
      </c>
      <c r="B61">
        <v>175</v>
      </c>
      <c r="C61">
        <v>0.15889829999999999</v>
      </c>
      <c r="D61" s="30">
        <v>461.49180000000001</v>
      </c>
    </row>
    <row r="62" spans="1:4" x14ac:dyDescent="0.25">
      <c r="A62">
        <v>59</v>
      </c>
      <c r="B62">
        <v>200</v>
      </c>
      <c r="C62">
        <v>0.12600810000000001</v>
      </c>
      <c r="D62" s="30">
        <v>559.72400000000005</v>
      </c>
    </row>
    <row r="63" spans="1:4" x14ac:dyDescent="0.25">
      <c r="A63">
        <v>60</v>
      </c>
      <c r="B63">
        <v>230</v>
      </c>
      <c r="C63">
        <v>0.10016029999999999</v>
      </c>
      <c r="D63" s="30">
        <v>677.37570000000005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AABC5-5C16-49A5-9214-2B5F7AE9037C}">
  <dimension ref="A1:X219"/>
  <sheetViews>
    <sheetView tabSelected="1" topLeftCell="A187" workbookViewId="0">
      <selection activeCell="V219" sqref="V219"/>
    </sheetView>
  </sheetViews>
  <sheetFormatPr defaultRowHeight="15" x14ac:dyDescent="0.25"/>
  <cols>
    <col min="15" max="15" width="7.7109375" bestFit="1" customWidth="1"/>
    <col min="16" max="19" width="12.7109375" bestFit="1" customWidth="1"/>
  </cols>
  <sheetData>
    <row r="1" spans="1:24" x14ac:dyDescent="0.25">
      <c r="B1" s="24" t="s">
        <v>35</v>
      </c>
    </row>
    <row r="2" spans="1:24" x14ac:dyDescent="0.25">
      <c r="N2" s="16" t="s">
        <v>30</v>
      </c>
    </row>
    <row r="3" spans="1:24" x14ac:dyDescent="0.25">
      <c r="F3" s="46" t="s">
        <v>25</v>
      </c>
      <c r="G3" s="46"/>
      <c r="H3" s="46"/>
      <c r="N3" s="13" t="s">
        <v>31</v>
      </c>
    </row>
    <row r="5" spans="1:24" x14ac:dyDescent="0.25">
      <c r="B5" s="14" t="s">
        <v>20</v>
      </c>
    </row>
    <row r="6" spans="1:24" x14ac:dyDescent="0.25">
      <c r="B6" s="15" t="s">
        <v>19</v>
      </c>
    </row>
    <row r="7" spans="1:24" x14ac:dyDescent="0.25">
      <c r="B7" s="15" t="s">
        <v>34</v>
      </c>
    </row>
    <row r="9" spans="1:24" x14ac:dyDescent="0.25">
      <c r="C9" s="35" t="s">
        <v>21</v>
      </c>
      <c r="D9" s="37"/>
      <c r="E9" s="35" t="s">
        <v>22</v>
      </c>
      <c r="F9" s="37"/>
      <c r="G9" s="13"/>
      <c r="H9" s="35" t="s">
        <v>21</v>
      </c>
      <c r="I9" s="37"/>
      <c r="J9" s="35" t="s">
        <v>22</v>
      </c>
      <c r="K9" s="37"/>
      <c r="P9" s="42" t="s">
        <v>32</v>
      </c>
      <c r="Q9" s="42"/>
      <c r="R9" s="42" t="s">
        <v>33</v>
      </c>
      <c r="S9" s="42"/>
      <c r="U9" s="42" t="s">
        <v>32</v>
      </c>
      <c r="V9" s="42"/>
      <c r="W9" s="42" t="s">
        <v>33</v>
      </c>
      <c r="X9" s="42"/>
    </row>
    <row r="10" spans="1:24" x14ac:dyDescent="0.25">
      <c r="A10" s="19" t="s">
        <v>0</v>
      </c>
      <c r="B10" s="19" t="s">
        <v>1</v>
      </c>
      <c r="C10" s="3" t="s">
        <v>24</v>
      </c>
      <c r="D10" s="3" t="s">
        <v>11</v>
      </c>
      <c r="E10" s="3" t="s">
        <v>24</v>
      </c>
      <c r="F10" s="3" t="s">
        <v>11</v>
      </c>
      <c r="G10" s="13"/>
      <c r="H10" s="3" t="s">
        <v>24</v>
      </c>
      <c r="I10" s="3" t="s">
        <v>11</v>
      </c>
      <c r="J10" s="3" t="s">
        <v>24</v>
      </c>
      <c r="K10" s="3" t="s">
        <v>11</v>
      </c>
      <c r="M10" s="19" t="s">
        <v>0</v>
      </c>
      <c r="N10" s="19" t="s">
        <v>1</v>
      </c>
      <c r="O10" s="20" t="s">
        <v>23</v>
      </c>
      <c r="P10" s="3" t="s">
        <v>24</v>
      </c>
      <c r="Q10" s="3" t="s">
        <v>11</v>
      </c>
      <c r="R10" s="3" t="s">
        <v>24</v>
      </c>
      <c r="S10" s="3" t="s">
        <v>11</v>
      </c>
      <c r="U10" s="3" t="s">
        <v>24</v>
      </c>
      <c r="V10" s="3" t="s">
        <v>11</v>
      </c>
      <c r="W10" s="3" t="s">
        <v>24</v>
      </c>
      <c r="X10" s="3" t="s">
        <v>11</v>
      </c>
    </row>
    <row r="11" spans="1:24" x14ac:dyDescent="0.25">
      <c r="A11" s="41">
        <v>1</v>
      </c>
      <c r="B11" s="9" t="s">
        <v>3</v>
      </c>
      <c r="C11" s="3">
        <v>6.2855210000000001</v>
      </c>
      <c r="D11" s="3">
        <v>9.5039200000000008</v>
      </c>
      <c r="E11" s="3">
        <v>4.6433790000000004</v>
      </c>
      <c r="F11" s="3">
        <v>5.2185889999999997</v>
      </c>
      <c r="G11" s="20" t="s">
        <v>26</v>
      </c>
      <c r="H11" s="18">
        <f>AVERAGE(E11:E13)</f>
        <v>4.741964666666667</v>
      </c>
      <c r="I11" s="3">
        <f>AVERAGE(F11:F13)</f>
        <v>5.1683016666666672</v>
      </c>
      <c r="J11" s="3">
        <f>AVERAGE(C11:C13)</f>
        <v>5.499613666666666</v>
      </c>
      <c r="K11" s="3">
        <f>AVERAGE(D11:D13)</f>
        <v>8.2358400000000014</v>
      </c>
      <c r="M11" s="41">
        <v>1</v>
      </c>
      <c r="N11" s="9" t="s">
        <v>3</v>
      </c>
      <c r="O11" s="41">
        <v>0</v>
      </c>
      <c r="P11" s="3">
        <f>((C11)-($C$11))/($C$11)</f>
        <v>0</v>
      </c>
      <c r="Q11" s="3">
        <f>((D11)-($D$11))/($D$11)</f>
        <v>0</v>
      </c>
      <c r="R11" s="3">
        <f>((E11)-($E$11))/($C$11)</f>
        <v>0</v>
      </c>
      <c r="S11" s="3">
        <f>((F11)-($F$11))/($D$11)</f>
        <v>0</v>
      </c>
      <c r="T11" s="22" t="s">
        <v>26</v>
      </c>
      <c r="U11" s="18">
        <f>AVERAGE(P11:P13)</f>
        <v>0</v>
      </c>
      <c r="V11" s="3">
        <f>AVERAGE(Q11:Q13)</f>
        <v>0</v>
      </c>
      <c r="W11" s="3">
        <f>AVERAGE(R11:R13)</f>
        <v>0</v>
      </c>
      <c r="X11" s="3">
        <f>AVERAGE(S11:S13)</f>
        <v>0</v>
      </c>
    </row>
    <row r="12" spans="1:24" x14ac:dyDescent="0.25">
      <c r="A12" s="41"/>
      <c r="B12" s="9" t="s">
        <v>16</v>
      </c>
      <c r="C12" s="3">
        <v>4.8506320000000001</v>
      </c>
      <c r="D12" s="3">
        <v>7.2770099999999998</v>
      </c>
      <c r="E12" s="3">
        <v>4.6870159999999998</v>
      </c>
      <c r="F12" s="3">
        <v>4.9988760000000001</v>
      </c>
      <c r="G12" s="20" t="s">
        <v>27</v>
      </c>
      <c r="H12" s="18">
        <f>STDEV(E11:E13)</f>
        <v>0.1347428683691026</v>
      </c>
      <c r="I12" s="3">
        <f>STDEV(F11:F13)</f>
        <v>0.15071133814127363</v>
      </c>
      <c r="J12" s="3">
        <f>STDEV(C11:C13)</f>
        <v>0.72717816883095099</v>
      </c>
      <c r="K12" s="3">
        <f>STDEV(D11:D13)</f>
        <v>1.1452112071142007</v>
      </c>
      <c r="M12" s="41"/>
      <c r="N12" s="9" t="s">
        <v>16</v>
      </c>
      <c r="O12" s="41"/>
      <c r="P12" s="3">
        <f>((C12)-($C$12))/($C$12)</f>
        <v>0</v>
      </c>
      <c r="Q12" s="3">
        <f>((D12)-($D$12))/($D$12)</f>
        <v>0</v>
      </c>
      <c r="R12" s="3">
        <f>((E12)-($E$12))/($C$12)</f>
        <v>0</v>
      </c>
      <c r="S12" s="3">
        <f>((F12)-($F$12))/($D$12)</f>
        <v>0</v>
      </c>
      <c r="T12" s="22" t="s">
        <v>27</v>
      </c>
      <c r="U12" s="18">
        <f>STDEV(P11:P13)</f>
        <v>0</v>
      </c>
      <c r="V12" s="3">
        <f>STDEV(Q11:Q13)</f>
        <v>0</v>
      </c>
      <c r="W12" s="3">
        <f>STDEV(R11:R13)</f>
        <v>0</v>
      </c>
      <c r="X12" s="3">
        <f>STDEV(S11:S13)</f>
        <v>0</v>
      </c>
    </row>
    <row r="13" spans="1:24" x14ac:dyDescent="0.25">
      <c r="A13" s="41"/>
      <c r="B13" s="9" t="s">
        <v>17</v>
      </c>
      <c r="C13" s="3">
        <v>5.3626880000000003</v>
      </c>
      <c r="D13" s="3">
        <v>7.92659</v>
      </c>
      <c r="E13" s="3">
        <v>4.895499</v>
      </c>
      <c r="F13" s="3">
        <v>5.2874400000000001</v>
      </c>
      <c r="G13" s="13"/>
      <c r="H13" s="13"/>
      <c r="I13" s="13"/>
      <c r="J13" s="13"/>
      <c r="K13" s="13"/>
      <c r="M13" s="41"/>
      <c r="N13" s="9" t="s">
        <v>17</v>
      </c>
      <c r="O13" s="41"/>
      <c r="P13" s="3">
        <f>((C13)-($C$13))/($C$13)</f>
        <v>0</v>
      </c>
      <c r="Q13" s="3">
        <f>((D13)-($D$13))/($D$13)</f>
        <v>0</v>
      </c>
      <c r="R13" s="3">
        <f>((E13)-($E$13))/($C$13)</f>
        <v>0</v>
      </c>
      <c r="S13" s="3">
        <f>((F13)-($F$13))/($D$13)</f>
        <v>0</v>
      </c>
      <c r="T13" s="13"/>
      <c r="U13" s="13"/>
      <c r="V13" s="13"/>
      <c r="W13" s="13"/>
      <c r="X13" s="13"/>
    </row>
    <row r="14" spans="1:24" x14ac:dyDescent="0.25">
      <c r="A14" s="41"/>
      <c r="B14" s="9" t="s">
        <v>18</v>
      </c>
      <c r="C14" s="3">
        <v>5.9917100000000003</v>
      </c>
      <c r="D14" s="3">
        <v>9.7565500000000007</v>
      </c>
      <c r="E14" s="3">
        <v>5.177753</v>
      </c>
      <c r="F14" s="3">
        <v>5.3932500000000001</v>
      </c>
      <c r="G14" s="20" t="s">
        <v>26</v>
      </c>
      <c r="H14" s="18">
        <f>AVERAGE(E14:E16)</f>
        <v>4.8542396666666674</v>
      </c>
      <c r="I14" s="3">
        <f>AVERAGE(F14:F16)</f>
        <v>5.1289626666666663</v>
      </c>
      <c r="J14" s="3">
        <f>AVERAGE(C14:C16)</f>
        <v>5.6362896666666664</v>
      </c>
      <c r="K14" s="3">
        <f>AVERAGE(D14:D16)</f>
        <v>9.4285673333333335</v>
      </c>
      <c r="M14" s="41"/>
      <c r="N14" s="9" t="s">
        <v>18</v>
      </c>
      <c r="O14" s="41"/>
      <c r="P14" s="3">
        <f>((C14)-($C$14))/($C$14)</f>
        <v>0</v>
      </c>
      <c r="Q14" s="3">
        <f>((D14)-($D$14))/($D$14)</f>
        <v>0</v>
      </c>
      <c r="R14" s="3">
        <f>((E14)-($E$14))/($C$14)</f>
        <v>0</v>
      </c>
      <c r="S14" s="3">
        <f>((F14)-($F$14))/($D$14)</f>
        <v>0</v>
      </c>
      <c r="T14" s="22" t="s">
        <v>26</v>
      </c>
      <c r="U14" s="18">
        <f>AVERAGE(P14:P16)</f>
        <v>0</v>
      </c>
      <c r="V14" s="3">
        <f>AVERAGE(Q14:Q16)</f>
        <v>0</v>
      </c>
      <c r="W14" s="3">
        <f>AVERAGE(R14:R16)</f>
        <v>0</v>
      </c>
      <c r="X14" s="3">
        <f>AVERAGE(S14:S16)</f>
        <v>0</v>
      </c>
    </row>
    <row r="15" spans="1:24" x14ac:dyDescent="0.25">
      <c r="A15" s="41"/>
      <c r="B15" s="9" t="s">
        <v>4</v>
      </c>
      <c r="C15" s="3">
        <v>5.0825649999999998</v>
      </c>
      <c r="D15" s="3">
        <v>8.1402719999999995</v>
      </c>
      <c r="E15" s="3">
        <v>4.6910970000000001</v>
      </c>
      <c r="F15" s="3">
        <v>5.0035090000000002</v>
      </c>
      <c r="G15" s="20" t="s">
        <v>27</v>
      </c>
      <c r="H15" s="18">
        <f>STDEV(E14:E16)</f>
        <v>0.28017419336786403</v>
      </c>
      <c r="I15" s="3">
        <f>STDEV(F14:F16)</f>
        <v>0.22897729586212995</v>
      </c>
      <c r="J15" s="3">
        <f>STDEV(C14:C16)</f>
        <v>0.48593169707309025</v>
      </c>
      <c r="K15" s="3">
        <f>STDEV(D14:D16)</f>
        <v>1.1596288012296585</v>
      </c>
      <c r="M15" s="41"/>
      <c r="N15" s="9" t="s">
        <v>4</v>
      </c>
      <c r="O15" s="41"/>
      <c r="P15" s="3">
        <f>((C15)-($C$15))/($C$15)</f>
        <v>0</v>
      </c>
      <c r="Q15" s="3">
        <f>((D15)-($D$15))/($D$15)</f>
        <v>0</v>
      </c>
      <c r="R15" s="3">
        <f>((E15)-($E$15))/($C$15)</f>
        <v>0</v>
      </c>
      <c r="S15" s="3">
        <f>((F15)-($F$15))/($D$15)</f>
        <v>0</v>
      </c>
      <c r="T15" s="22" t="s">
        <v>27</v>
      </c>
      <c r="U15" s="18">
        <f>STDEV(P14:P16)</f>
        <v>0</v>
      </c>
      <c r="V15" s="3">
        <f>STDEV(Q14:Q16)</f>
        <v>0</v>
      </c>
      <c r="W15" s="3">
        <f>STDEV(R14:R16)</f>
        <v>0</v>
      </c>
      <c r="X15" s="3">
        <f>STDEV(S14:S16)</f>
        <v>0</v>
      </c>
    </row>
    <row r="16" spans="1:24" x14ac:dyDescent="0.25">
      <c r="A16" s="41"/>
      <c r="B16" s="9" t="s">
        <v>5</v>
      </c>
      <c r="C16" s="17">
        <v>5.8345940000000001</v>
      </c>
      <c r="D16" s="18">
        <v>10.38888</v>
      </c>
      <c r="E16" s="3">
        <v>4.6938690000000003</v>
      </c>
      <c r="F16" s="3">
        <v>4.9901289999999996</v>
      </c>
      <c r="M16" s="41"/>
      <c r="N16" s="9" t="s">
        <v>5</v>
      </c>
      <c r="O16" s="41"/>
      <c r="P16" s="3">
        <f>((C16)-($C$16))/($C$16)</f>
        <v>0</v>
      </c>
      <c r="Q16" s="3">
        <f>((D16)-($D$16))/($D$16)</f>
        <v>0</v>
      </c>
      <c r="R16" s="3">
        <f>((E16)-($E$16))/($C$16)</f>
        <v>0</v>
      </c>
      <c r="S16" s="3">
        <f>((F16)-($F$16))/($D$16)</f>
        <v>0</v>
      </c>
    </row>
    <row r="17" spans="1:24" x14ac:dyDescent="0.25">
      <c r="A17" s="21"/>
      <c r="B17" s="23" t="s">
        <v>26</v>
      </c>
      <c r="C17">
        <f>AVERAGE(C11:C16)</f>
        <v>5.5679516666666666</v>
      </c>
      <c r="D17" s="13">
        <f t="shared" ref="D17:F17" si="0">AVERAGE(D11:D16)</f>
        <v>8.8322036666666666</v>
      </c>
      <c r="E17" s="13">
        <f t="shared" si="0"/>
        <v>4.7981021666666663</v>
      </c>
      <c r="F17" s="13">
        <f t="shared" si="0"/>
        <v>5.1486321666666672</v>
      </c>
    </row>
    <row r="18" spans="1:24" x14ac:dyDescent="0.25">
      <c r="A18" s="21"/>
    </row>
    <row r="19" spans="1:24" x14ac:dyDescent="0.25">
      <c r="A19" s="21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</row>
    <row r="20" spans="1:24" x14ac:dyDescent="0.25">
      <c r="A20" s="21"/>
    </row>
    <row r="21" spans="1:24" x14ac:dyDescent="0.25">
      <c r="A21" s="21"/>
      <c r="C21" s="42" t="s">
        <v>28</v>
      </c>
      <c r="D21" s="42"/>
      <c r="E21" s="42" t="s">
        <v>29</v>
      </c>
      <c r="F21" s="42"/>
      <c r="H21" s="42" t="s">
        <v>28</v>
      </c>
      <c r="I21" s="42"/>
      <c r="J21" s="42" t="s">
        <v>29</v>
      </c>
      <c r="K21" s="42"/>
      <c r="P21" s="42" t="s">
        <v>32</v>
      </c>
      <c r="Q21" s="42"/>
      <c r="R21" s="42" t="s">
        <v>33</v>
      </c>
      <c r="S21" s="42"/>
      <c r="U21" s="42" t="s">
        <v>32</v>
      </c>
      <c r="V21" s="42"/>
      <c r="W21" s="42" t="s">
        <v>33</v>
      </c>
      <c r="X21" s="42"/>
    </row>
    <row r="22" spans="1:24" x14ac:dyDescent="0.25">
      <c r="A22" s="19" t="s">
        <v>0</v>
      </c>
      <c r="B22" s="19" t="s">
        <v>1</v>
      </c>
      <c r="C22" s="3" t="s">
        <v>24</v>
      </c>
      <c r="D22" s="3" t="s">
        <v>11</v>
      </c>
      <c r="E22" s="3" t="s">
        <v>24</v>
      </c>
      <c r="F22" s="3" t="s">
        <v>11</v>
      </c>
      <c r="H22" s="3" t="s">
        <v>24</v>
      </c>
      <c r="I22" s="3" t="s">
        <v>11</v>
      </c>
      <c r="J22" s="3" t="s">
        <v>24</v>
      </c>
      <c r="K22" s="3" t="s">
        <v>11</v>
      </c>
      <c r="M22" s="19" t="s">
        <v>0</v>
      </c>
      <c r="N22" s="19" t="s">
        <v>1</v>
      </c>
      <c r="O22" s="20" t="s">
        <v>23</v>
      </c>
      <c r="P22" s="3" t="s">
        <v>24</v>
      </c>
      <c r="Q22" s="3" t="s">
        <v>11</v>
      </c>
      <c r="R22" s="3" t="s">
        <v>24</v>
      </c>
      <c r="S22" s="3" t="s">
        <v>11</v>
      </c>
      <c r="T22" s="13"/>
      <c r="U22" s="3" t="s">
        <v>24</v>
      </c>
      <c r="V22" s="3" t="s">
        <v>11</v>
      </c>
      <c r="W22" s="3" t="s">
        <v>24</v>
      </c>
      <c r="X22" s="3" t="s">
        <v>11</v>
      </c>
    </row>
    <row r="23" spans="1:24" x14ac:dyDescent="0.25">
      <c r="A23" s="41">
        <v>2</v>
      </c>
      <c r="B23" s="9" t="s">
        <v>3</v>
      </c>
      <c r="C23" s="3">
        <v>4.5673159999999999</v>
      </c>
      <c r="D23" s="3">
        <v>4.8882120000000002</v>
      </c>
      <c r="E23" s="3">
        <v>3.65205</v>
      </c>
      <c r="F23" s="3">
        <v>3.7758690000000001</v>
      </c>
      <c r="G23" s="22" t="s">
        <v>26</v>
      </c>
      <c r="H23" s="18">
        <f>AVERAGE(C23:C25)</f>
        <v>4.0973683333333328</v>
      </c>
      <c r="I23" s="3">
        <f>AVERAGE(D23:D25)</f>
        <v>4.4330766666666674</v>
      </c>
      <c r="J23" s="3">
        <f>AVERAGE(E23:E25)</f>
        <v>3.8496606666666664</v>
      </c>
      <c r="K23" s="3">
        <f>AVERAGE(F23:F25)</f>
        <v>3.9624579999999998</v>
      </c>
      <c r="M23" s="41">
        <v>2</v>
      </c>
      <c r="N23" s="9" t="s">
        <v>3</v>
      </c>
      <c r="O23" s="41">
        <v>24</v>
      </c>
      <c r="P23" s="3">
        <f>((C23)-($C$11))/($C$11)</f>
        <v>-0.27335920124998392</v>
      </c>
      <c r="Q23" s="3">
        <f>((D23)-($D$11))/($D$11)</f>
        <v>-0.48566359986195173</v>
      </c>
      <c r="R23" s="3">
        <f>((E23)-($E$11))/($C$11)</f>
        <v>-0.15771628159384088</v>
      </c>
      <c r="S23" s="3">
        <f>((F23)-($F$11))/($D$11)</f>
        <v>-0.15180262460121713</v>
      </c>
      <c r="T23" s="22" t="s">
        <v>26</v>
      </c>
      <c r="U23" s="18">
        <f>AVERAGE(P23:P25)</f>
        <v>-0.25462046964796781</v>
      </c>
      <c r="V23" s="3">
        <f>AVERAGE(Q23:Q25)</f>
        <v>-0.46054006761481264</v>
      </c>
      <c r="W23" s="3">
        <f>AVERAGE(R23:R25)</f>
        <v>-0.16302883739363497</v>
      </c>
      <c r="X23" s="3">
        <f>AVERAGE(S23:S25)</f>
        <v>-0.14614412806156438</v>
      </c>
    </row>
    <row r="24" spans="1:24" x14ac:dyDescent="0.25">
      <c r="A24" s="41"/>
      <c r="B24" s="9" t="s">
        <v>16</v>
      </c>
      <c r="C24" s="3">
        <v>3.5066299999999999</v>
      </c>
      <c r="D24" s="3">
        <v>3.812049</v>
      </c>
      <c r="E24" s="3">
        <v>3.820703</v>
      </c>
      <c r="F24" s="3">
        <v>3.9101409999999999</v>
      </c>
      <c r="G24" s="22" t="s">
        <v>27</v>
      </c>
      <c r="H24" s="18">
        <f>STDEV(C23:C25)</f>
        <v>0.54056126989855169</v>
      </c>
      <c r="I24" s="3">
        <f>STDEV(D23:D25)</f>
        <v>0.55693078594770196</v>
      </c>
      <c r="J24" s="3">
        <f>STDEV(E23:E25)</f>
        <v>0.21356700553768426</v>
      </c>
      <c r="K24" s="3">
        <f>STDEV(F23:F25)</f>
        <v>0.21751850524265734</v>
      </c>
      <c r="M24" s="41"/>
      <c r="N24" s="9" t="s">
        <v>16</v>
      </c>
      <c r="O24" s="41"/>
      <c r="P24" s="3">
        <f>((C24)-($C$12))/($C$12)</f>
        <v>-0.27707770863673026</v>
      </c>
      <c r="Q24" s="3">
        <f>((D24)-($D$12))/($D$12)</f>
        <v>-0.47615174364196283</v>
      </c>
      <c r="R24" s="3">
        <f>((E24)-($E$12))/($C$12)</f>
        <v>-0.17859796414157988</v>
      </c>
      <c r="S24" s="3">
        <f>((F24)-($F$12))/($D$12)</f>
        <v>-0.1496129591686696</v>
      </c>
      <c r="T24" s="22" t="s">
        <v>27</v>
      </c>
      <c r="U24" s="18">
        <f>STDEV(P23:P25)</f>
        <v>3.5725170664162469E-2</v>
      </c>
      <c r="V24" s="3">
        <f>STDEV(Q23:Q25)</f>
        <v>3.5596864286756041E-2</v>
      </c>
      <c r="W24" s="3">
        <f>STDEV(R23:R25)</f>
        <v>1.3707994098954665E-2</v>
      </c>
      <c r="X24" s="3">
        <f>STDEV(S23:S25)</f>
        <v>7.9799587188830561E-3</v>
      </c>
    </row>
    <row r="25" spans="1:24" x14ac:dyDescent="0.25">
      <c r="A25" s="41"/>
      <c r="B25" s="9" t="s">
        <v>17</v>
      </c>
      <c r="C25" s="3">
        <v>4.218159</v>
      </c>
      <c r="D25" s="3">
        <v>4.5989690000000003</v>
      </c>
      <c r="E25" s="3">
        <v>4.0762289999999997</v>
      </c>
      <c r="F25" s="3">
        <v>4.2013639999999999</v>
      </c>
      <c r="G25" s="13"/>
      <c r="H25" s="13"/>
      <c r="I25" s="13"/>
      <c r="J25" s="13"/>
      <c r="K25" s="13"/>
      <c r="M25" s="41"/>
      <c r="N25" s="9" t="s">
        <v>17</v>
      </c>
      <c r="O25" s="41"/>
      <c r="P25" s="3">
        <f>((C25)-($C$13))/($C$13)</f>
        <v>-0.21342449905718927</v>
      </c>
      <c r="Q25" s="3">
        <f>((D25)-($D$13))/($D$13)</f>
        <v>-0.41980485934052342</v>
      </c>
      <c r="R25" s="3">
        <f>((E25)-($E$13))/($C$13)</f>
        <v>-0.15277226644548411</v>
      </c>
      <c r="S25" s="3">
        <f>((F25)-($F$13))/($D$13)</f>
        <v>-0.13701680041480641</v>
      </c>
      <c r="T25" s="13"/>
      <c r="U25" s="13"/>
      <c r="V25" s="13"/>
      <c r="W25" s="13"/>
      <c r="X25" s="13"/>
    </row>
    <row r="26" spans="1:24" x14ac:dyDescent="0.25">
      <c r="A26" s="41"/>
      <c r="B26" s="9" t="s">
        <v>18</v>
      </c>
      <c r="C26" s="3">
        <v>4.6056470000000003</v>
      </c>
      <c r="D26" s="3">
        <v>5.1720889999999997</v>
      </c>
      <c r="E26" s="3">
        <v>4.1563109999999996</v>
      </c>
      <c r="F26" s="3">
        <v>4.2357740000000002</v>
      </c>
      <c r="G26" s="22" t="s">
        <v>26</v>
      </c>
      <c r="H26" s="18">
        <f>AVERAGE(C26:C28)</f>
        <v>4.3980306666666671</v>
      </c>
      <c r="I26" s="3">
        <f>AVERAGE(D26:D28)</f>
        <v>5.1009926666666665</v>
      </c>
      <c r="J26" s="3">
        <f>AVERAGE(E26:E28)</f>
        <v>4.0418166666666666</v>
      </c>
      <c r="K26" s="3">
        <f>AVERAGE(F26:F28)</f>
        <v>4.1299406666666663</v>
      </c>
      <c r="M26" s="41"/>
      <c r="N26" s="9" t="s">
        <v>18</v>
      </c>
      <c r="O26" s="41"/>
      <c r="P26" s="3">
        <f>((C26)-($C$14))/($C$14)</f>
        <v>-0.2313301211173438</v>
      </c>
      <c r="Q26" s="3">
        <f>((D26)-($D$14))/($D$14)</f>
        <v>-0.46988546156172012</v>
      </c>
      <c r="R26" s="3">
        <f>((E26)-($E$14))/($C$14)</f>
        <v>-0.1704758741661396</v>
      </c>
      <c r="S26" s="3">
        <f>((F26)-($F$14))/($D$14)</f>
        <v>-0.11863578826531918</v>
      </c>
      <c r="T26" s="22" t="s">
        <v>26</v>
      </c>
      <c r="U26" s="18">
        <f>AVERAGE(P26:P28)</f>
        <v>-0.21902841021772168</v>
      </c>
      <c r="V26" s="3">
        <f>AVERAGE(Q26:Q28)</f>
        <v>-0.45710242615437346</v>
      </c>
      <c r="W26" s="3">
        <f>AVERAGE(R26:R28)</f>
        <v>-0.14440373376926577</v>
      </c>
      <c r="X26" s="3">
        <f>AVERAGE(S26:S28)</f>
        <v>-0.10753732145155405</v>
      </c>
    </row>
    <row r="27" spans="1:24" x14ac:dyDescent="0.25">
      <c r="A27" s="41"/>
      <c r="B27" s="9" t="s">
        <v>4</v>
      </c>
      <c r="C27" s="3">
        <v>4.0323380000000002</v>
      </c>
      <c r="D27" s="3">
        <v>4.6414080000000002</v>
      </c>
      <c r="E27" s="3">
        <v>3.8994979999999999</v>
      </c>
      <c r="F27" s="3">
        <v>3.9917020000000001</v>
      </c>
      <c r="G27" s="22" t="s">
        <v>27</v>
      </c>
      <c r="H27" s="18">
        <f>STDEV(C26:C28)</f>
        <v>0.31766633082581053</v>
      </c>
      <c r="I27" s="3">
        <f>STDEV(D26:D28)</f>
        <v>0.42848333665655314</v>
      </c>
      <c r="J27" s="3">
        <f>STDEV(E26:E28)</f>
        <v>0.13064790234187956</v>
      </c>
      <c r="K27" s="3">
        <f>STDEV(F26:F28)</f>
        <v>0.1252212622414155</v>
      </c>
      <c r="M27" s="41"/>
      <c r="N27" s="9" t="s">
        <v>4</v>
      </c>
      <c r="O27" s="41"/>
      <c r="P27" s="3">
        <f>((C27)-($C$15))/($C$15)</f>
        <v>-0.20663326489675973</v>
      </c>
      <c r="Q27" s="3">
        <f>((D27)-($D$15))/($D$15)</f>
        <v>-0.42982150964980032</v>
      </c>
      <c r="R27" s="3">
        <f>((E27)-($E$15))/($C$15)</f>
        <v>-0.15574793435991477</v>
      </c>
      <c r="S27" s="3">
        <f>((F27)-($F$15))/($D$15)</f>
        <v>-0.1242964608553621</v>
      </c>
      <c r="T27" s="22" t="s">
        <v>27</v>
      </c>
      <c r="U27" s="18">
        <f>STDEV(P26:P28)</f>
        <v>1.2348693221890679E-2</v>
      </c>
      <c r="V27" s="3">
        <f>STDEV(Q26:Q28)</f>
        <v>2.3641520211952149E-2</v>
      </c>
      <c r="W27" s="3">
        <f>STDEV(R26:R28)</f>
        <v>3.3229730399220496E-2</v>
      </c>
      <c r="X27" s="3">
        <f>STDEV(S26:S28)</f>
        <v>2.429085160452266E-2</v>
      </c>
    </row>
    <row r="28" spans="1:24" x14ac:dyDescent="0.25">
      <c r="A28" s="41"/>
      <c r="B28" s="9" t="s">
        <v>5</v>
      </c>
      <c r="C28" s="3">
        <v>4.5561069999999999</v>
      </c>
      <c r="D28" s="3">
        <v>5.4894809999999996</v>
      </c>
      <c r="E28" s="3">
        <v>4.0696409999999998</v>
      </c>
      <c r="F28" s="3">
        <v>4.1623460000000003</v>
      </c>
      <c r="M28" s="41"/>
      <c r="N28" s="9" t="s">
        <v>5</v>
      </c>
      <c r="O28" s="41"/>
      <c r="P28" s="3">
        <f>((C28)-($C$16))/($C$16)</f>
        <v>-0.21912184463906145</v>
      </c>
      <c r="Q28" s="3">
        <f>((D28)-($D$16))/($D$16)</f>
        <v>-0.47160030725159985</v>
      </c>
      <c r="R28" s="3">
        <f>((E28)-($E$16))/($C$16)</f>
        <v>-0.10698739278174291</v>
      </c>
      <c r="S28" s="3">
        <f>((F28)-($F$16))/($D$16)</f>
        <v>-7.9679715233980875E-2</v>
      </c>
      <c r="T28" s="13"/>
      <c r="U28" s="13"/>
      <c r="V28" s="13"/>
      <c r="W28" s="13"/>
      <c r="X28" s="13"/>
    </row>
    <row r="29" spans="1:24" x14ac:dyDescent="0.25">
      <c r="A29" s="43">
        <v>3</v>
      </c>
      <c r="B29" s="9" t="s">
        <v>3</v>
      </c>
      <c r="C29" s="3">
        <v>6.1100899999999996</v>
      </c>
      <c r="D29" s="3">
        <v>6.3121850000000004</v>
      </c>
      <c r="E29" s="3">
        <v>3.2987980000000001</v>
      </c>
      <c r="F29" s="3">
        <v>3.4256530000000001</v>
      </c>
      <c r="G29" s="22" t="s">
        <v>26</v>
      </c>
      <c r="H29" s="18">
        <f>AVERAGE(C29:C31)</f>
        <v>5.8287546666666659</v>
      </c>
      <c r="I29" s="3">
        <f>AVERAGE(D29:D31)</f>
        <v>6.0289716666666671</v>
      </c>
      <c r="J29" s="3">
        <f>AVERAGE(E29:E31)</f>
        <v>3.4996823333333338</v>
      </c>
      <c r="K29" s="3">
        <f>AVERAGE(F29:F31)</f>
        <v>3.6201159999999999</v>
      </c>
      <c r="M29" s="41">
        <v>3</v>
      </c>
      <c r="N29" s="9" t="s">
        <v>3</v>
      </c>
      <c r="O29" s="41">
        <v>48</v>
      </c>
      <c r="P29" s="3">
        <f>((C29)-($C$11))/($C$11)</f>
        <v>-2.7910335515544463E-2</v>
      </c>
      <c r="Q29" s="3">
        <f>((D29)-($D$11))/($D$11)</f>
        <v>-0.33583352974351638</v>
      </c>
      <c r="R29" s="3">
        <f>((E29)-($E$11))/($C$11)</f>
        <v>-0.21391719159000505</v>
      </c>
      <c r="S29" s="3">
        <f>((F29)-($F$11))/($D$11)</f>
        <v>-0.18865226138267152</v>
      </c>
      <c r="T29" s="22" t="s">
        <v>26</v>
      </c>
      <c r="U29" s="18">
        <f>AVERAGE(P29:P31)</f>
        <v>6.5429297653311416E-2</v>
      </c>
      <c r="V29" s="3">
        <f>AVERAGE(Q29:Q31)</f>
        <v>-0.2631886119501391</v>
      </c>
      <c r="W29" s="3">
        <f>AVERAGE(R29:R31)</f>
        <v>-0.22736874526527417</v>
      </c>
      <c r="X29" s="3">
        <f>AVERAGE(S29:S31)</f>
        <v>-0.18817564657884922</v>
      </c>
    </row>
    <row r="30" spans="1:24" x14ac:dyDescent="0.25">
      <c r="A30" s="44"/>
      <c r="B30" s="9" t="s">
        <v>16</v>
      </c>
      <c r="C30" s="3">
        <v>5.2243469999999999</v>
      </c>
      <c r="D30" s="3">
        <v>5.3985519999999996</v>
      </c>
      <c r="E30" s="3">
        <v>3.4698889999999998</v>
      </c>
      <c r="F30" s="3">
        <v>3.567364</v>
      </c>
      <c r="G30" s="22" t="s">
        <v>27</v>
      </c>
      <c r="H30" s="18">
        <f>STDEV(C29:C31)</f>
        <v>0.52384822700504896</v>
      </c>
      <c r="I30" s="3">
        <f>STDEV(D29:D31)</f>
        <v>0.54689623613838645</v>
      </c>
      <c r="J30" s="3">
        <f>STDEV(E29:E31)</f>
        <v>0.21731813544739736</v>
      </c>
      <c r="K30" s="3">
        <f>STDEV(F29:F31)</f>
        <v>0.22551484219226017</v>
      </c>
      <c r="M30" s="41"/>
      <c r="N30" s="9" t="s">
        <v>16</v>
      </c>
      <c r="O30" s="41"/>
      <c r="P30" s="3">
        <f>((C30)-($C$12))/($C$12)</f>
        <v>7.704459954908964E-2</v>
      </c>
      <c r="Q30" s="3">
        <f>((D30)-($D$12))/($D$12)</f>
        <v>-0.25813596518350262</v>
      </c>
      <c r="R30" s="3">
        <f>((E30)-($E$12))/($C$12)</f>
        <v>-0.25092132324200228</v>
      </c>
      <c r="S30" s="3">
        <f>((F30)-($F$12))/($D$12)</f>
        <v>-0.19671705824232757</v>
      </c>
      <c r="T30" s="22" t="s">
        <v>27</v>
      </c>
      <c r="U30" s="18">
        <f>STDEV(P29:P31)</f>
        <v>8.8108083284845054E-2</v>
      </c>
      <c r="V30" s="3">
        <f>STDEV(Q29:Q31)</f>
        <v>7.0254994210758231E-2</v>
      </c>
      <c r="W30" s="3">
        <f>STDEV(R29:R31)</f>
        <v>2.0465811950264399E-2</v>
      </c>
      <c r="X30" s="3">
        <f>STDEV(S29:S31)</f>
        <v>8.7894162559626586E-3</v>
      </c>
    </row>
    <row r="31" spans="1:24" x14ac:dyDescent="0.25">
      <c r="A31" s="44"/>
      <c r="B31" s="9" t="s">
        <v>17</v>
      </c>
      <c r="C31" s="3">
        <v>6.1518269999999999</v>
      </c>
      <c r="D31" s="3">
        <v>6.3761780000000003</v>
      </c>
      <c r="E31" s="3">
        <v>3.7303600000000001</v>
      </c>
      <c r="F31" s="3">
        <v>3.8673310000000001</v>
      </c>
      <c r="G31" s="13"/>
      <c r="H31" s="13"/>
      <c r="I31" s="13"/>
      <c r="J31" s="13"/>
      <c r="K31" s="13"/>
      <c r="M31" s="41"/>
      <c r="N31" s="9" t="s">
        <v>17</v>
      </c>
      <c r="O31" s="41"/>
      <c r="P31" s="3">
        <f>((C31)-($C$13))/($C$13)</f>
        <v>0.14715362892638906</v>
      </c>
      <c r="Q31" s="3">
        <f>((D31)-($D$13))/($D$13)</f>
        <v>-0.19559634092339828</v>
      </c>
      <c r="R31" s="3">
        <f>((E31)-($E$13))/($C$13)</f>
        <v>-0.21726772096381514</v>
      </c>
      <c r="S31" s="3">
        <f>((F31)-($F$13))/($D$13)</f>
        <v>-0.17915762011154859</v>
      </c>
      <c r="T31" s="13"/>
      <c r="U31" s="13"/>
      <c r="V31" s="13"/>
      <c r="W31" s="13"/>
      <c r="X31" s="13"/>
    </row>
    <row r="32" spans="1:24" x14ac:dyDescent="0.25">
      <c r="A32" s="44"/>
      <c r="B32" s="9" t="s">
        <v>18</v>
      </c>
      <c r="C32" s="3">
        <v>5.9831859999999999</v>
      </c>
      <c r="D32" s="3">
        <v>6.3411</v>
      </c>
      <c r="E32" s="3">
        <v>3.7970519999999999</v>
      </c>
      <c r="F32" s="3">
        <v>3.892671</v>
      </c>
      <c r="G32" s="22" t="s">
        <v>26</v>
      </c>
      <c r="H32" s="18">
        <f>AVERAGE(C32:C34)</f>
        <v>6.1380239999999988</v>
      </c>
      <c r="I32" s="3">
        <f>AVERAGE(D32:D34)</f>
        <v>6.5460976666666673</v>
      </c>
      <c r="J32" s="3">
        <f>AVERAGE(E32:E34)</f>
        <v>3.672412</v>
      </c>
      <c r="K32" s="3">
        <f>AVERAGE(F32:F34)</f>
        <v>3.7836356666666666</v>
      </c>
      <c r="M32" s="41"/>
      <c r="N32" s="9" t="s">
        <v>18</v>
      </c>
      <c r="O32" s="41"/>
      <c r="P32" s="3">
        <f>((C32)-($C$14))/($C$14)</f>
        <v>-1.4226322702534701E-3</v>
      </c>
      <c r="Q32" s="3">
        <f>((D32)-($D$14))/($D$14)</f>
        <v>-0.35006739062475983</v>
      </c>
      <c r="R32" s="3">
        <f>((E32)-($E$14))/($C$14)</f>
        <v>-0.23043521799286015</v>
      </c>
      <c r="S32" s="3">
        <f>((F32)-($F$14))/($D$14)</f>
        <v>-0.15380221492228296</v>
      </c>
      <c r="T32" s="22" t="s">
        <v>26</v>
      </c>
      <c r="U32" s="18">
        <f>AVERAGE(P32:P34)</f>
        <v>9.3721866960104316E-2</v>
      </c>
      <c r="V32" s="3">
        <f>AVERAGE(Q32:Q34)</f>
        <v>-0.30046638737365633</v>
      </c>
      <c r="W32" s="3">
        <f>AVERAGE(R32:R34)</f>
        <v>-0.20989802781614422</v>
      </c>
      <c r="X32" s="3">
        <f>AVERAGE(S32:S34)</f>
        <v>-0.14421662829852275</v>
      </c>
    </row>
    <row r="33" spans="1:24" x14ac:dyDescent="0.25">
      <c r="A33" s="44"/>
      <c r="B33" s="9" t="s">
        <v>4</v>
      </c>
      <c r="C33" s="3">
        <v>5.995368</v>
      </c>
      <c r="D33" s="3">
        <v>6.3455500000000002</v>
      </c>
      <c r="E33" s="3">
        <v>3.5777649999999999</v>
      </c>
      <c r="F33" s="3">
        <v>3.694782</v>
      </c>
      <c r="G33" s="22" t="s">
        <v>27</v>
      </c>
      <c r="H33" s="18">
        <f>STDEV(C32:C34)</f>
        <v>0.25770935238752984</v>
      </c>
      <c r="I33" s="3">
        <f>STDEV(D32:D34)</f>
        <v>0.35121960888642478</v>
      </c>
      <c r="J33" s="3">
        <f>STDEV(E32:E34)</f>
        <v>0.11267822384560382</v>
      </c>
      <c r="K33" s="3">
        <f>STDEV(F32:F34)</f>
        <v>0.10047630980650779</v>
      </c>
      <c r="M33" s="41"/>
      <c r="N33" s="9" t="s">
        <v>4</v>
      </c>
      <c r="O33" s="41"/>
      <c r="P33" s="3">
        <f>((C33)-($C$15))/($C$15)</f>
        <v>0.17959494861354461</v>
      </c>
      <c r="Q33" s="3">
        <f>((D33)-($D$15))/($D$15)</f>
        <v>-0.22047445097657661</v>
      </c>
      <c r="R33" s="3">
        <f>((E33)-($E$15))/($C$15)</f>
        <v>-0.21904923990150649</v>
      </c>
      <c r="S33" s="3">
        <f>((F33)-($F$15))/($D$15)</f>
        <v>-0.16077190049669104</v>
      </c>
      <c r="T33" s="22" t="s">
        <v>27</v>
      </c>
      <c r="U33" s="18">
        <f>STDEV(P32:P34)</f>
        <v>9.086424233530907E-2</v>
      </c>
      <c r="V33" s="3">
        <f>STDEV(Q32:Q34)</f>
        <v>6.9937751713768953E-2</v>
      </c>
      <c r="W33" s="3">
        <f>STDEV(R32:R34)</f>
        <v>2.6333648549534842E-2</v>
      </c>
      <c r="X33" s="3">
        <f>STDEV(S32:S34)</f>
        <v>2.2905294239815452E-2</v>
      </c>
    </row>
    <row r="34" spans="1:24" x14ac:dyDescent="0.25">
      <c r="A34" s="45"/>
      <c r="B34" s="9" t="s">
        <v>5</v>
      </c>
      <c r="C34" s="3">
        <v>6.4355180000000001</v>
      </c>
      <c r="D34" s="3">
        <v>6.9516429999999998</v>
      </c>
      <c r="E34" s="3">
        <v>3.6424189999999999</v>
      </c>
      <c r="F34" s="3">
        <v>3.7634539999999999</v>
      </c>
      <c r="M34" s="41"/>
      <c r="N34" s="9" t="s">
        <v>5</v>
      </c>
      <c r="O34" s="41"/>
      <c r="P34" s="3">
        <f>((C34)-($C$16))/($C$16)</f>
        <v>0.10299328453702178</v>
      </c>
      <c r="Q34" s="3">
        <f>((D34)-($D$16))/($D$16)</f>
        <v>-0.33085732051963257</v>
      </c>
      <c r="R34" s="3">
        <f>((E34)-($E$16))/($C$16)</f>
        <v>-0.18020962555406606</v>
      </c>
      <c r="S34" s="3">
        <f>((F34)-($F$16))/($D$16)</f>
        <v>-0.11807576947659418</v>
      </c>
      <c r="T34" s="13"/>
      <c r="U34" s="13"/>
      <c r="V34" s="13"/>
      <c r="W34" s="13"/>
      <c r="X34" s="13"/>
    </row>
    <row r="35" spans="1:24" x14ac:dyDescent="0.25">
      <c r="A35" s="43">
        <v>4</v>
      </c>
      <c r="B35" s="9" t="s">
        <v>3</v>
      </c>
      <c r="C35" s="3">
        <v>5.8347309999999997</v>
      </c>
      <c r="D35" s="3">
        <v>5.9541709999999997</v>
      </c>
      <c r="E35" s="3">
        <v>3.6367699999999998</v>
      </c>
      <c r="F35" s="3">
        <v>3.7657970000000001</v>
      </c>
      <c r="G35" s="22" t="s">
        <v>26</v>
      </c>
      <c r="H35" s="18">
        <f>AVERAGE(C35:C37)</f>
        <v>5.5950756666666663</v>
      </c>
      <c r="I35" s="3">
        <f>AVERAGE(D35:D37)</f>
        <v>5.711635666666667</v>
      </c>
      <c r="J35" s="3">
        <f>AVERAGE(E35:E37)</f>
        <v>3.9354073333333335</v>
      </c>
      <c r="K35" s="3">
        <f>AVERAGE(F35:F37)</f>
        <v>4.0545946666666666</v>
      </c>
      <c r="M35" s="41">
        <v>4</v>
      </c>
      <c r="N35" s="9" t="s">
        <v>3</v>
      </c>
      <c r="O35" s="41">
        <v>72</v>
      </c>
      <c r="P35" s="3">
        <f>((C35)-($C$11))/($C$11)</f>
        <v>-7.1718796262076043E-2</v>
      </c>
      <c r="Q35" s="3">
        <f>((D35)-($D$11))/($D$11)</f>
        <v>-0.37350367006456292</v>
      </c>
      <c r="R35" s="3">
        <f>((E35)-($E$11))/($C$11)</f>
        <v>-0.16014726543750318</v>
      </c>
      <c r="S35" s="3">
        <f>((F35)-($F$11))/($D$11)</f>
        <v>-0.15286239783163152</v>
      </c>
      <c r="T35" s="22" t="s">
        <v>26</v>
      </c>
      <c r="U35" s="18">
        <f>AVERAGE(P35:P37)</f>
        <v>2.3469680938248406E-2</v>
      </c>
      <c r="V35" s="3">
        <f>AVERAGE(Q35:Q37)</f>
        <v>-0.30152478059080629</v>
      </c>
      <c r="W35" s="3">
        <f>AVERAGE(R35:R37)</f>
        <v>-0.14624421617501249</v>
      </c>
      <c r="X35" s="3">
        <f>AVERAGE(S35:S37)</f>
        <v>-0.13404871839424792</v>
      </c>
    </row>
    <row r="36" spans="1:24" x14ac:dyDescent="0.25">
      <c r="A36" s="44"/>
      <c r="B36" s="9" t="s">
        <v>16</v>
      </c>
      <c r="C36" s="3">
        <v>5.0875599999999999</v>
      </c>
      <c r="D36" s="3">
        <v>5.1853040000000004</v>
      </c>
      <c r="E36" s="3">
        <v>3.9206289999999999</v>
      </c>
      <c r="F36" s="3">
        <v>4.0170640000000004</v>
      </c>
      <c r="G36" s="22" t="s">
        <v>27</v>
      </c>
      <c r="H36" s="18">
        <f>STDEV(C35:C37)</f>
        <v>0.43974764858988552</v>
      </c>
      <c r="I36" s="3">
        <f>STDEV(D35:D37)</f>
        <v>0.45628322896237711</v>
      </c>
      <c r="J36" s="3">
        <f>STDEV(E35:E37)</f>
        <v>0.3062940059066343</v>
      </c>
      <c r="K36" s="3">
        <f>STDEV(F35:F37)</f>
        <v>0.30927562492756094</v>
      </c>
      <c r="M36" s="41"/>
      <c r="N36" s="9" t="s">
        <v>16</v>
      </c>
      <c r="O36" s="41"/>
      <c r="P36" s="3">
        <f>((C36)-($C$12))/($C$12)</f>
        <v>4.8844769094006681E-2</v>
      </c>
      <c r="Q36" s="3">
        <f>((D36)-($D$12))/($D$12)</f>
        <v>-0.28744030858828001</v>
      </c>
      <c r="R36" s="3">
        <f>((E36)-($E$12))/($C$12)</f>
        <v>-0.15799734962371911</v>
      </c>
      <c r="S36" s="3">
        <f>((F36)-($F$12))/($D$12)</f>
        <v>-0.13491969916215585</v>
      </c>
      <c r="T36" s="22" t="s">
        <v>27</v>
      </c>
      <c r="U36" s="18">
        <f>STDEV(P35:P37)</f>
        <v>8.5377545585818837E-2</v>
      </c>
      <c r="V36" s="3">
        <f>STDEV(Q35:Q37)</f>
        <v>6.6072295464129058E-2</v>
      </c>
      <c r="W36" s="3">
        <f>STDEV(R35:R37)</f>
        <v>2.2244894200340586E-2</v>
      </c>
      <c r="X36" s="3">
        <f>STDEV(S35:S37)</f>
        <v>1.9263942857946987E-2</v>
      </c>
    </row>
    <row r="37" spans="1:24" x14ac:dyDescent="0.25">
      <c r="A37" s="44"/>
      <c r="B37" s="9" t="s">
        <v>17</v>
      </c>
      <c r="C37" s="3">
        <v>5.8629360000000004</v>
      </c>
      <c r="D37" s="3">
        <v>5.9954320000000001</v>
      </c>
      <c r="E37" s="3">
        <v>4.2488229999999998</v>
      </c>
      <c r="F37" s="3">
        <v>4.3809230000000001</v>
      </c>
      <c r="G37" s="13"/>
      <c r="H37" s="13"/>
      <c r="I37" s="13"/>
      <c r="J37" s="13"/>
      <c r="K37" s="13"/>
      <c r="M37" s="41"/>
      <c r="N37" s="9" t="s">
        <v>17</v>
      </c>
      <c r="O37" s="41"/>
      <c r="P37" s="3">
        <f>((C37)-($C$13))/($C$13)</f>
        <v>9.328306998281459E-2</v>
      </c>
      <c r="Q37" s="3">
        <f>((D37)-($D$13))/($D$13)</f>
        <v>-0.243630363119576</v>
      </c>
      <c r="R37" s="3">
        <f>((E37)-($E$13))/($C$13)</f>
        <v>-0.12058803346381521</v>
      </c>
      <c r="S37" s="3">
        <f>((F37)-($F$13))/($D$13)</f>
        <v>-0.11436405818895641</v>
      </c>
      <c r="T37" s="13"/>
      <c r="U37" s="13"/>
      <c r="V37" s="13"/>
      <c r="W37" s="13"/>
      <c r="X37" s="13"/>
    </row>
    <row r="38" spans="1:24" x14ac:dyDescent="0.25">
      <c r="A38" s="44"/>
      <c r="B38" s="9" t="s">
        <v>18</v>
      </c>
      <c r="C38" s="3">
        <v>5.6983300000000003</v>
      </c>
      <c r="D38" s="3">
        <v>6.0006510000000004</v>
      </c>
      <c r="E38" s="3">
        <v>4.0378220000000002</v>
      </c>
      <c r="F38" s="3">
        <v>4.146128</v>
      </c>
      <c r="G38" s="22" t="s">
        <v>26</v>
      </c>
      <c r="H38" s="18">
        <f>AVERAGE(C38:C40)</f>
        <v>5.7802703333333341</v>
      </c>
      <c r="I38" s="3">
        <f>AVERAGE(D38:D40)</f>
        <v>6.087836666666667</v>
      </c>
      <c r="J38" s="3">
        <f>AVERAGE(E38:E40)</f>
        <v>4.1468300000000005</v>
      </c>
      <c r="K38" s="3">
        <f>AVERAGE(F38:F40)</f>
        <v>4.2660106666666673</v>
      </c>
      <c r="M38" s="41"/>
      <c r="N38" s="9" t="s">
        <v>18</v>
      </c>
      <c r="O38" s="41"/>
      <c r="P38" s="3">
        <f>((C38)-($C$14))/($C$14)</f>
        <v>-4.8964319034132155E-2</v>
      </c>
      <c r="Q38" s="3">
        <f>((D38)-($D$14))/($D$14)</f>
        <v>-0.38496179489676169</v>
      </c>
      <c r="R38" s="3">
        <f>((E38)-($E$14))/($C$14)</f>
        <v>-0.19025136396788225</v>
      </c>
      <c r="S38" s="3">
        <f>((F38)-($F$14))/($D$14)</f>
        <v>-0.12782407715842178</v>
      </c>
      <c r="T38" s="22" t="s">
        <v>26</v>
      </c>
      <c r="U38" s="18">
        <f>AVERAGE(P38:P40)</f>
        <v>2.9850226418968315E-2</v>
      </c>
      <c r="V38" s="3">
        <f>AVERAGE(Q38:Q40)</f>
        <v>-0.34900428683455925</v>
      </c>
      <c r="W38" s="3">
        <f>AVERAGE(R38:R40)</f>
        <v>-0.12461420447860466</v>
      </c>
      <c r="X38" s="3">
        <f>AVERAGE(S38:S40)</f>
        <v>-9.2649480834309197E-2</v>
      </c>
    </row>
    <row r="39" spans="1:24" x14ac:dyDescent="0.25">
      <c r="A39" s="44"/>
      <c r="B39" s="9" t="s">
        <v>4</v>
      </c>
      <c r="C39" s="3">
        <v>5.64255</v>
      </c>
      <c r="D39" s="3">
        <v>5.9259199999999996</v>
      </c>
      <c r="E39" s="3">
        <v>4.0903879999999999</v>
      </c>
      <c r="F39" s="3">
        <v>4.2147170000000003</v>
      </c>
      <c r="G39" s="22" t="s">
        <v>27</v>
      </c>
      <c r="H39" s="18">
        <f>STDEV(C38:C40)</f>
        <v>0.19226533348561131</v>
      </c>
      <c r="I39" s="3">
        <f>STDEV(D38:D40)</f>
        <v>0.21894099649068327</v>
      </c>
      <c r="J39" s="3">
        <f>STDEV(E38:E40)</f>
        <v>0.14567454466721369</v>
      </c>
      <c r="K39" s="3">
        <f>STDEV(F38:F40)</f>
        <v>0.15215819251796228</v>
      </c>
      <c r="M39" s="41"/>
      <c r="N39" s="9" t="s">
        <v>4</v>
      </c>
      <c r="O39" s="41"/>
      <c r="P39" s="3">
        <f>((C39)-($C$15))/($C$15)</f>
        <v>0.1101776366854138</v>
      </c>
      <c r="Q39" s="3">
        <f>((D39)-($D$15))/($D$15)</f>
        <v>-0.27202432547708477</v>
      </c>
      <c r="R39" s="3">
        <f>((E39)-($E$15))/($C$15)</f>
        <v>-0.11819012644206227</v>
      </c>
      <c r="S39" s="3">
        <f>((F39)-($F$15))/($D$15)</f>
        <v>-9.6899956168540802E-2</v>
      </c>
      <c r="T39" s="22" t="s">
        <v>27</v>
      </c>
      <c r="U39" s="18">
        <f>STDEV(P38:P40)</f>
        <v>7.9581763536114694E-2</v>
      </c>
      <c r="V39" s="3">
        <f>STDEV(Q38:Q40)</f>
        <v>6.671468545606847E-2</v>
      </c>
      <c r="W39" s="3">
        <f>STDEV(R38:R40)</f>
        <v>6.2672539838308408E-2</v>
      </c>
      <c r="X39" s="3">
        <f>STDEV(S38:S40)</f>
        <v>3.7481028817234731E-2</v>
      </c>
    </row>
    <row r="40" spans="1:24" x14ac:dyDescent="0.25">
      <c r="A40" s="45"/>
      <c r="B40" s="9" t="s">
        <v>5</v>
      </c>
      <c r="C40" s="3">
        <v>5.9999310000000001</v>
      </c>
      <c r="D40" s="3">
        <v>6.3369390000000001</v>
      </c>
      <c r="E40" s="3">
        <v>4.3122800000000003</v>
      </c>
      <c r="F40" s="3">
        <v>4.4371869999999998</v>
      </c>
      <c r="M40" s="41"/>
      <c r="N40" s="9" t="s">
        <v>5</v>
      </c>
      <c r="O40" s="41"/>
      <c r="P40" s="3">
        <f>((C40)-($C$16))/($C$16)</f>
        <v>2.83373616056233E-2</v>
      </c>
      <c r="Q40" s="3">
        <f>((D40)-($D$16))/($D$16)</f>
        <v>-0.39002674012983113</v>
      </c>
      <c r="R40" s="3">
        <f>((E40)-($E$16))/($C$16)</f>
        <v>-6.5401123025869493E-2</v>
      </c>
      <c r="S40" s="3">
        <f>((F40)-($F$16))/($D$16)</f>
        <v>-5.3224409175965048E-2</v>
      </c>
      <c r="T40" s="13"/>
      <c r="U40" s="13"/>
      <c r="V40" s="13"/>
      <c r="W40" s="13"/>
      <c r="X40" s="13"/>
    </row>
    <row r="41" spans="1:24" x14ac:dyDescent="0.25">
      <c r="A41" s="43">
        <v>5</v>
      </c>
      <c r="B41" s="9" t="s">
        <v>3</v>
      </c>
      <c r="C41" s="3">
        <v>5.9554340000000003</v>
      </c>
      <c r="D41" s="3">
        <v>6.0525979999999997</v>
      </c>
      <c r="E41" s="3">
        <v>4.0648350000000004</v>
      </c>
      <c r="F41" s="3">
        <v>4.1868280000000002</v>
      </c>
      <c r="G41" s="22" t="s">
        <v>26</v>
      </c>
      <c r="H41" s="18">
        <f>AVERAGE(C41:C43)</f>
        <v>5.6689860000000003</v>
      </c>
      <c r="I41" s="3">
        <f>AVERAGE(D41:D43)</f>
        <v>5.767658</v>
      </c>
      <c r="J41" s="3">
        <f>AVERAGE(E41:E43)</f>
        <v>4.411493666666666</v>
      </c>
      <c r="K41" s="3">
        <f>AVERAGE(F41:F43)</f>
        <v>4.5223773333333339</v>
      </c>
      <c r="M41" s="41">
        <v>5</v>
      </c>
      <c r="N41" s="9" t="s">
        <v>3</v>
      </c>
      <c r="O41" s="41">
        <v>96</v>
      </c>
      <c r="P41" s="3">
        <f>((C41)-($C$11))/($C$11)</f>
        <v>-5.2515455759355477E-2</v>
      </c>
      <c r="Q41" s="3">
        <f>((D41)-($D$11))/($D$11)</f>
        <v>-0.3631472066263185</v>
      </c>
      <c r="R41" s="3">
        <f>((E41)-($E$11))/($C$11)</f>
        <v>-9.2043921259669634E-2</v>
      </c>
      <c r="S41" s="3">
        <f>((F41)-($F$11))/($D$11)</f>
        <v>-0.10856162509785429</v>
      </c>
      <c r="T41" s="22" t="s">
        <v>26</v>
      </c>
      <c r="U41" s="18">
        <f>AVERAGE(P41:P43)</f>
        <v>3.6521924881820801E-2</v>
      </c>
      <c r="V41" s="3">
        <f>AVERAGE(Q41:Q43)</f>
        <v>-0.29499278921225153</v>
      </c>
      <c r="W41" s="3">
        <f>AVERAGE(R41:R43)</f>
        <v>-5.7821444645070524E-2</v>
      </c>
      <c r="X41" s="3">
        <f>AVERAGE(S41:S43)</f>
        <v>-7.597153796027227E-2</v>
      </c>
    </row>
    <row r="42" spans="1:24" x14ac:dyDescent="0.25">
      <c r="A42" s="44"/>
      <c r="B42" s="9" t="s">
        <v>16</v>
      </c>
      <c r="C42" s="3">
        <v>5.1441679999999996</v>
      </c>
      <c r="D42" s="3">
        <v>5.2256090000000004</v>
      </c>
      <c r="E42" s="3">
        <v>4.4619099999999996</v>
      </c>
      <c r="F42" s="3">
        <v>4.5502079999999996</v>
      </c>
      <c r="G42" s="22" t="s">
        <v>27</v>
      </c>
      <c r="H42" s="18">
        <f>STDEV(C41:C43)</f>
        <v>0.45514099284068044</v>
      </c>
      <c r="I42" s="3">
        <f>STDEV(D41:D43)</f>
        <v>0.46963441094217068</v>
      </c>
      <c r="J42" s="3">
        <f>STDEV(E41:E43)</f>
        <v>0.32440218703074902</v>
      </c>
      <c r="K42" s="3">
        <f>STDEV(F41:F43)</f>
        <v>0.32253579562791679</v>
      </c>
      <c r="M42" s="41"/>
      <c r="N42" s="9" t="s">
        <v>16</v>
      </c>
      <c r="O42" s="41"/>
      <c r="P42" s="3">
        <f>((C42)-($C$12))/($C$12)</f>
        <v>6.0515000931837246E-2</v>
      </c>
      <c r="Q42" s="3">
        <f>((D42)-($D$12))/($D$12)</f>
        <v>-0.28190163267605783</v>
      </c>
      <c r="R42" s="3">
        <f>((E42)-($E$12))/($C$12)</f>
        <v>-4.6407560911650325E-2</v>
      </c>
      <c r="S42" s="3">
        <f>((F42)-($F$12))/($D$12)</f>
        <v>-6.1655542592355998E-2</v>
      </c>
      <c r="T42" s="22" t="s">
        <v>27</v>
      </c>
      <c r="U42" s="18">
        <f>STDEV(P41:P43)</f>
        <v>7.9793747905243698E-2</v>
      </c>
      <c r="V42" s="3">
        <f>STDEV(Q41:Q43)</f>
        <v>6.2643298488388899E-2</v>
      </c>
      <c r="W42" s="3">
        <f>STDEV(R41:R43)</f>
        <v>3.0180180224248006E-2</v>
      </c>
      <c r="X42" s="3">
        <f>STDEV(S41:S43)</f>
        <v>2.8293143453985078E-2</v>
      </c>
    </row>
    <row r="43" spans="1:24" x14ac:dyDescent="0.25">
      <c r="A43" s="44"/>
      <c r="B43" s="9" t="s">
        <v>17</v>
      </c>
      <c r="C43" s="3">
        <v>5.9073560000000001</v>
      </c>
      <c r="D43" s="3">
        <v>6.0247669999999998</v>
      </c>
      <c r="E43" s="3">
        <v>4.7077359999999997</v>
      </c>
      <c r="F43" s="3">
        <v>4.8300960000000002</v>
      </c>
      <c r="G43" s="13"/>
      <c r="H43" s="13"/>
      <c r="I43" s="13"/>
      <c r="J43" s="13"/>
      <c r="K43" s="13"/>
      <c r="M43" s="41"/>
      <c r="N43" s="9" t="s">
        <v>17</v>
      </c>
      <c r="O43" s="41"/>
      <c r="P43" s="3">
        <f>((C43)-($C$13))/($C$13)</f>
        <v>0.10156622947298065</v>
      </c>
      <c r="Q43" s="3">
        <f>((D43)-($D$13))/($D$13)</f>
        <v>-0.23992952833437836</v>
      </c>
      <c r="R43" s="3">
        <f>((E43)-($E$13))/($C$13)</f>
        <v>-3.50128517638916E-2</v>
      </c>
      <c r="S43" s="3">
        <f>((F43)-($F$13))/($D$13)</f>
        <v>-5.7697446190606551E-2</v>
      </c>
      <c r="T43" s="13"/>
      <c r="U43" s="13"/>
      <c r="V43" s="13"/>
      <c r="W43" s="13"/>
      <c r="X43" s="13"/>
    </row>
    <row r="44" spans="1:24" x14ac:dyDescent="0.25">
      <c r="A44" s="44"/>
      <c r="B44" s="9" t="s">
        <v>18</v>
      </c>
      <c r="C44" s="3">
        <v>5.7726790000000001</v>
      </c>
      <c r="D44" s="3">
        <v>5.9875480000000003</v>
      </c>
      <c r="E44" s="3">
        <v>4.5185810000000002</v>
      </c>
      <c r="F44" s="3">
        <v>4.6273799999999996</v>
      </c>
      <c r="G44" s="22" t="s">
        <v>26</v>
      </c>
      <c r="H44" s="18">
        <f>AVERAGE(C44:C46)</f>
        <v>5.8260969999999999</v>
      </c>
      <c r="I44" s="3">
        <f>AVERAGE(D44:D46)</f>
        <v>6.0481450000000008</v>
      </c>
      <c r="J44" s="3">
        <f>AVERAGE(E44:E46)</f>
        <v>4.6289113333333338</v>
      </c>
      <c r="K44" s="3">
        <f>AVERAGE(F44:F46)</f>
        <v>4.7453729999999998</v>
      </c>
      <c r="M44" s="41"/>
      <c r="N44" s="9" t="s">
        <v>18</v>
      </c>
      <c r="O44" s="41"/>
      <c r="P44" s="3">
        <f>((C44)-($C$14))/($C$14)</f>
        <v>-3.6555674423495159E-2</v>
      </c>
      <c r="Q44" s="3">
        <f>((D44)-($D$14))/($D$14)</f>
        <v>-0.3863047901153584</v>
      </c>
      <c r="R44" s="3">
        <f>((E44)-($E$14))/($C$14)</f>
        <v>-0.11001400268037002</v>
      </c>
      <c r="S44" s="3">
        <f>((F44)-($F$14))/($D$14)</f>
        <v>-7.8498034653642981E-2</v>
      </c>
      <c r="T44" s="22" t="s">
        <v>26</v>
      </c>
      <c r="U44" s="18">
        <f>AVERAGE(P44:P46)</f>
        <v>3.7640848797287303E-2</v>
      </c>
      <c r="V44" s="3">
        <f>AVERAGE(Q44:Q46)</f>
        <v>-0.35345937125561983</v>
      </c>
      <c r="W44" s="3">
        <f>AVERAGE(R44:R46)</f>
        <v>-3.8777671723020483E-2</v>
      </c>
      <c r="X44" s="3">
        <f>AVERAGE(S44:S46)</f>
        <v>-4.1415324797287899E-2</v>
      </c>
    </row>
    <row r="45" spans="1:24" x14ac:dyDescent="0.25">
      <c r="A45" s="44"/>
      <c r="B45" s="9" t="s">
        <v>4</v>
      </c>
      <c r="C45" s="3">
        <v>5.648193</v>
      </c>
      <c r="D45" s="3">
        <v>5.8574060000000001</v>
      </c>
      <c r="E45" s="3">
        <v>4.5555500000000002</v>
      </c>
      <c r="F45" s="3">
        <v>4.6763539999999999</v>
      </c>
      <c r="G45" s="22" t="s">
        <v>27</v>
      </c>
      <c r="H45" s="18">
        <f>STDEV(C44:C46)</f>
        <v>0.20977748166092583</v>
      </c>
      <c r="I45" s="3">
        <f>STDEV(D44:D46)</f>
        <v>0.22718180761892001</v>
      </c>
      <c r="J45" s="3">
        <f>STDEV(E44:E46)</f>
        <v>0.16015195297695664</v>
      </c>
      <c r="K45" s="3">
        <f>STDEV(F44:F46)</f>
        <v>0.1637978305015059</v>
      </c>
      <c r="M45" s="41"/>
      <c r="N45" s="9" t="s">
        <v>4</v>
      </c>
      <c r="O45" s="41"/>
      <c r="P45" s="3">
        <f>((C45)-($C$15))/($C$15)</f>
        <v>0.11128790286007169</v>
      </c>
      <c r="Q45" s="3">
        <f>((D45)-($D$15))/($D$15)</f>
        <v>-0.28044099754897617</v>
      </c>
      <c r="R45" s="3">
        <f>((E45)-($E$15))/($C$15)</f>
        <v>-2.6669014562528934E-2</v>
      </c>
      <c r="S45" s="3">
        <f>((F45)-($F$15))/($D$15)</f>
        <v>-4.018968899319339E-2</v>
      </c>
      <c r="T45" s="22" t="s">
        <v>27</v>
      </c>
      <c r="U45" s="18">
        <f>STDEV(P44:P46)</f>
        <v>7.392332022621273E-2</v>
      </c>
      <c r="V45" s="3">
        <f>STDEV(Q44:Q46)</f>
        <v>6.3341813756657622E-2</v>
      </c>
      <c r="W45" s="3">
        <f>STDEV(R44:R46)</f>
        <v>6.602013418315282E-2</v>
      </c>
      <c r="X45" s="3">
        <f>STDEV(S44:S46)</f>
        <v>3.6485334814170128E-2</v>
      </c>
    </row>
    <row r="46" spans="1:24" x14ac:dyDescent="0.25">
      <c r="A46" s="45"/>
      <c r="B46" s="9" t="s">
        <v>5</v>
      </c>
      <c r="C46" s="3">
        <v>6.0574190000000003</v>
      </c>
      <c r="D46" s="3">
        <v>6.2994810000000001</v>
      </c>
      <c r="E46" s="3">
        <v>4.8126030000000002</v>
      </c>
      <c r="F46" s="3">
        <v>4.932385</v>
      </c>
      <c r="M46" s="41"/>
      <c r="N46" s="9" t="s">
        <v>5</v>
      </c>
      <c r="O46" s="41"/>
      <c r="P46" s="3">
        <f>((C46)-($C$16))/($C$16)</f>
        <v>3.8190317955285366E-2</v>
      </c>
      <c r="Q46" s="3">
        <f>((D46)-($D$16))/($D$16)</f>
        <v>-0.39363232610252502</v>
      </c>
      <c r="R46" s="3">
        <f>((E46)-($E$16))/($C$16)</f>
        <v>2.0350002073837511E-2</v>
      </c>
      <c r="S46" s="3">
        <f>((F46)-($F$16))/($D$16)</f>
        <v>-5.5582507450273339E-3</v>
      </c>
      <c r="T46" s="13"/>
      <c r="U46" s="13"/>
      <c r="V46" s="13"/>
      <c r="W46" s="13"/>
      <c r="X46" s="13"/>
    </row>
    <row r="47" spans="1:24" x14ac:dyDescent="0.25">
      <c r="A47" s="43">
        <v>6</v>
      </c>
      <c r="B47" s="9" t="s">
        <v>3</v>
      </c>
      <c r="C47" s="3">
        <v>6.2706309999999998</v>
      </c>
      <c r="D47" s="3">
        <v>6.3451959999999996</v>
      </c>
      <c r="E47" s="3">
        <v>4.4396310000000003</v>
      </c>
      <c r="F47" s="3">
        <v>4.5532750000000002</v>
      </c>
      <c r="G47" s="22" t="s">
        <v>26</v>
      </c>
      <c r="H47" s="18">
        <f>AVERAGE(C47:C49)</f>
        <v>6.0457360000000007</v>
      </c>
      <c r="I47" s="3">
        <f>AVERAGE(D47:D49)</f>
        <v>6.1246506666666667</v>
      </c>
      <c r="J47" s="3">
        <f>AVERAGE(E47:E49)</f>
        <v>4.8374663333333343</v>
      </c>
      <c r="K47" s="3">
        <f>AVERAGE(F47:F49)</f>
        <v>4.9393406666666673</v>
      </c>
      <c r="M47" s="41">
        <v>6</v>
      </c>
      <c r="N47" s="9" t="s">
        <v>3</v>
      </c>
      <c r="O47" s="41">
        <v>120</v>
      </c>
      <c r="P47" s="3">
        <f>((C47)-($C$11))/($C$11)</f>
        <v>-2.3689364811604785E-3</v>
      </c>
      <c r="Q47" s="3">
        <f>((D47)-($D$11))/($D$11)</f>
        <v>-0.33236012087643846</v>
      </c>
      <c r="R47" s="3">
        <f>((E47)-($E$11))/($C$11)</f>
        <v>-3.2415451320582662E-2</v>
      </c>
      <c r="S47" s="3">
        <f>((F47)-($F$11))/($D$11)</f>
        <v>-7.0004166701739853E-2</v>
      </c>
      <c r="T47" s="22" t="s">
        <v>26</v>
      </c>
      <c r="U47" s="18">
        <f>AVERAGE(P47:P49)</f>
        <v>0.1066531096676665</v>
      </c>
      <c r="V47" s="3">
        <f>AVERAGE(Q47:Q49)</f>
        <v>-0.25047758928975872</v>
      </c>
      <c r="W47" s="3">
        <f>AVERAGE(R47:R49)</f>
        <v>2.1070216095382528E-2</v>
      </c>
      <c r="X47" s="3">
        <f>AVERAGE(S47:S49)</f>
        <v>-2.4304250859641347E-2</v>
      </c>
    </row>
    <row r="48" spans="1:24" x14ac:dyDescent="0.25">
      <c r="A48" s="44"/>
      <c r="B48" s="9" t="s">
        <v>16</v>
      </c>
      <c r="C48" s="3">
        <v>5.5638329999999998</v>
      </c>
      <c r="D48" s="3">
        <v>5.6305240000000003</v>
      </c>
      <c r="E48" s="3">
        <v>4.9007230000000002</v>
      </c>
      <c r="F48" s="3">
        <v>4.982227</v>
      </c>
      <c r="G48" s="22" t="s">
        <v>27</v>
      </c>
      <c r="H48" s="18">
        <f>STDEV(C47:C49)</f>
        <v>0.41764900005746453</v>
      </c>
      <c r="I48" s="3">
        <f>STDEV(D47:D49)</f>
        <v>0.42874710069845734</v>
      </c>
      <c r="J48" s="3">
        <f>STDEV(E47:E49)</f>
        <v>0.37028181329540494</v>
      </c>
      <c r="K48" s="3">
        <f>STDEV(F47:F49)</f>
        <v>0.36650920274439663</v>
      </c>
      <c r="M48" s="41"/>
      <c r="N48" s="9" t="s">
        <v>16</v>
      </c>
      <c r="O48" s="41"/>
      <c r="P48" s="3">
        <f>((C48)-($C$12))/($C$12)</f>
        <v>0.14703259286624912</v>
      </c>
      <c r="Q48" s="3">
        <f>((D48)-($D$12))/($D$12)</f>
        <v>-0.22625858697459528</v>
      </c>
      <c r="R48" s="3">
        <f>((E48)-($E$12))/($C$12)</f>
        <v>4.4057557860501542E-2</v>
      </c>
      <c r="S48" s="3">
        <f>((F48)-($F$12))/($D$12)</f>
        <v>-2.2878902186475127E-3</v>
      </c>
      <c r="T48" s="22" t="s">
        <v>27</v>
      </c>
      <c r="U48" s="18">
        <f>STDEV(P47:P49)</f>
        <v>9.5467561659025937E-2</v>
      </c>
      <c r="V48" s="3">
        <f>STDEV(Q47:Q49)</f>
        <v>7.2857366340791208E-2</v>
      </c>
      <c r="W48" s="3">
        <f>STDEV(R47:R49)</f>
        <v>4.6471939747888116E-2</v>
      </c>
      <c r="X48" s="3">
        <f>STDEV(S47:S49)</f>
        <v>3.9586065924848868E-2</v>
      </c>
    </row>
    <row r="49" spans="1:24" x14ac:dyDescent="0.25">
      <c r="A49" s="44"/>
      <c r="B49" s="9" t="s">
        <v>17</v>
      </c>
      <c r="C49" s="3">
        <v>6.3027439999999997</v>
      </c>
      <c r="D49" s="3">
        <v>6.3982320000000001</v>
      </c>
      <c r="E49" s="3">
        <v>5.1720449999999998</v>
      </c>
      <c r="F49" s="3">
        <v>5.2825199999999999</v>
      </c>
      <c r="G49" s="13"/>
      <c r="H49" s="13"/>
      <c r="I49" s="13"/>
      <c r="J49" s="13"/>
      <c r="K49" s="13"/>
      <c r="M49" s="41"/>
      <c r="N49" s="9" t="s">
        <v>17</v>
      </c>
      <c r="O49" s="41"/>
      <c r="P49" s="3">
        <f>((C49)-($C$13))/($C$13)</f>
        <v>0.17529567261791087</v>
      </c>
      <c r="Q49" s="3">
        <f>((D49)-($D$13))/($D$13)</f>
        <v>-0.19281406001824239</v>
      </c>
      <c r="R49" s="3">
        <f>((E49)-($E$13))/($C$13)</f>
        <v>5.1568541746228706E-2</v>
      </c>
      <c r="S49" s="3">
        <f>((F49)-($F$13))/($D$13)</f>
        <v>-6.2069565853667939E-4</v>
      </c>
      <c r="T49" s="13"/>
      <c r="U49" s="13"/>
      <c r="V49" s="13"/>
      <c r="W49" s="13"/>
      <c r="X49" s="13"/>
    </row>
    <row r="50" spans="1:24" x14ac:dyDescent="0.25">
      <c r="A50" s="44"/>
      <c r="B50" s="9" t="s">
        <v>18</v>
      </c>
      <c r="C50" s="3">
        <v>6.1787089999999996</v>
      </c>
      <c r="D50" s="3">
        <v>6.3321230000000002</v>
      </c>
      <c r="E50" s="3">
        <v>4.9802090000000003</v>
      </c>
      <c r="F50" s="3">
        <v>5.0862379999999998</v>
      </c>
      <c r="G50" s="22" t="s">
        <v>26</v>
      </c>
      <c r="H50" s="18">
        <f>AVERAGE(C50:C52)</f>
        <v>6.2591516666666669</v>
      </c>
      <c r="I50" s="3">
        <f>AVERAGE(D50:D52)</f>
        <v>6.3367269999999998</v>
      </c>
      <c r="J50" s="3">
        <f>AVERAGE(E50:E52)</f>
        <v>5.1272349999999998</v>
      </c>
      <c r="K50" s="3">
        <f>AVERAGE(F50:F52)</f>
        <v>5.2385756666666667</v>
      </c>
      <c r="M50" s="41"/>
      <c r="N50" s="9" t="s">
        <v>18</v>
      </c>
      <c r="O50" s="41"/>
      <c r="P50" s="3">
        <f>((C50)-($C$14))/($C$14)</f>
        <v>3.1209621293420281E-2</v>
      </c>
      <c r="Q50" s="3">
        <f>((D50)-($D$14))/($D$14)</f>
        <v>-0.35098749045513017</v>
      </c>
      <c r="R50" s="3">
        <f>((E50)-($E$14))/($C$14)</f>
        <v>-3.2969552932301416E-2</v>
      </c>
      <c r="S50" s="3">
        <f>((F50)-($F$14))/($D$14)</f>
        <v>-3.1467270705321071E-2</v>
      </c>
      <c r="T50" s="22" t="s">
        <v>26</v>
      </c>
      <c r="U50" s="18">
        <f>AVERAGE(P50:P52)</f>
        <v>0.11703586052782851</v>
      </c>
      <c r="V50" s="3">
        <f>AVERAGE(Q50:Q52)</f>
        <v>-0.32145766643581902</v>
      </c>
      <c r="W50" s="3">
        <f>AVERAGE(R50:R52)</f>
        <v>5.0329472879363513E-2</v>
      </c>
      <c r="X50" s="3">
        <f>AVERAGE(S50:S52)</f>
        <v>1.1551702282183192E-2</v>
      </c>
    </row>
    <row r="51" spans="1:24" x14ac:dyDescent="0.25">
      <c r="A51" s="44"/>
      <c r="B51" s="9" t="s">
        <v>4</v>
      </c>
      <c r="C51" s="3">
        <v>6.3321230000000002</v>
      </c>
      <c r="D51" s="3">
        <v>6.2531140000000001</v>
      </c>
      <c r="E51" s="3">
        <v>5.0749110000000002</v>
      </c>
      <c r="F51" s="3">
        <v>5.1884490000000003</v>
      </c>
      <c r="G51" s="22" t="s">
        <v>27</v>
      </c>
      <c r="H51" s="18">
        <f>STDEV(C50:C52)</f>
        <v>7.6979409359473408E-2</v>
      </c>
      <c r="I51" s="3">
        <f>STDEV(D50:D52)</f>
        <v>8.6007469658163943E-2</v>
      </c>
      <c r="J51" s="3">
        <f>STDEV(E50:E52)</f>
        <v>0.17901797137717732</v>
      </c>
      <c r="K51" s="3">
        <f>STDEV(F50:F52)</f>
        <v>0.18263522889720199</v>
      </c>
      <c r="M51" s="41"/>
      <c r="N51" s="9" t="s">
        <v>4</v>
      </c>
      <c r="O51" s="41"/>
      <c r="P51" s="3">
        <f>((C51)-($C$15))/($C$15)</f>
        <v>0.24585184842692626</v>
      </c>
      <c r="Q51" s="3">
        <f>((D51)-($D$15))/($D$15)</f>
        <v>-0.23182984548919244</v>
      </c>
      <c r="R51" s="3">
        <f>((E51)-($E$15))/($C$15)</f>
        <v>7.5515807471227644E-2</v>
      </c>
      <c r="S51" s="3">
        <f>((F51)-($F$15))/($D$15)</f>
        <v>2.2719142554450282E-2</v>
      </c>
      <c r="T51" s="22" t="s">
        <v>27</v>
      </c>
      <c r="U51" s="18">
        <f>STDEV(P50:P52)</f>
        <v>0.11359537968111984</v>
      </c>
      <c r="V51" s="3">
        <f>STDEV(Q50:Q52)</f>
        <v>7.9110448200372621E-2</v>
      </c>
      <c r="W51" s="3">
        <f>STDEV(R50:R52)</f>
        <v>7.3993797145955637E-2</v>
      </c>
      <c r="X51" s="3">
        <f>STDEV(S50:S52)</f>
        <v>3.8664349829294287E-2</v>
      </c>
    </row>
    <row r="52" spans="1:24" x14ac:dyDescent="0.25">
      <c r="A52" s="45"/>
      <c r="B52" s="9" t="s">
        <v>5</v>
      </c>
      <c r="C52" s="3">
        <v>6.2666230000000001</v>
      </c>
      <c r="D52" s="3">
        <v>6.424944</v>
      </c>
      <c r="E52" s="3">
        <v>5.3265849999999997</v>
      </c>
      <c r="F52" s="3">
        <v>5.4410400000000001</v>
      </c>
      <c r="M52" s="41"/>
      <c r="N52" s="9" t="s">
        <v>5</v>
      </c>
      <c r="O52" s="41"/>
      <c r="P52" s="3">
        <f>((C52)-($C$16))/($C$16)</f>
        <v>7.4046111863139058E-2</v>
      </c>
      <c r="Q52" s="3">
        <f>((D52)-($D$16))/($D$16)</f>
        <v>-0.38155566336313446</v>
      </c>
      <c r="R52" s="3">
        <f>((E52)-($E$16))/($C$16)</f>
        <v>0.1084421640991643</v>
      </c>
      <c r="S52" s="3">
        <f>((F52)-($F$16))/($D$16)</f>
        <v>4.3403234997420367E-2</v>
      </c>
      <c r="T52" s="13"/>
      <c r="U52" s="13"/>
      <c r="V52" s="13"/>
      <c r="W52" s="13"/>
      <c r="X52" s="13"/>
    </row>
    <row r="53" spans="1:24" x14ac:dyDescent="0.25">
      <c r="A53" s="43">
        <v>7</v>
      </c>
      <c r="B53" s="9" t="s">
        <v>3</v>
      </c>
      <c r="C53" s="3">
        <v>6.9558730000000004</v>
      </c>
      <c r="D53" s="3">
        <v>7.0227760000000004</v>
      </c>
      <c r="E53" s="3">
        <v>4.7819929999999999</v>
      </c>
      <c r="F53" s="3">
        <v>4.8905750000000001</v>
      </c>
      <c r="G53" s="22" t="s">
        <v>26</v>
      </c>
      <c r="H53" s="18">
        <f>AVERAGE(C53:C55)</f>
        <v>7.1607876666666668</v>
      </c>
      <c r="I53" s="3">
        <f>AVERAGE(D53:D55)</f>
        <v>7.2403683333333335</v>
      </c>
      <c r="J53" s="3">
        <f>AVERAGE(E53:E55)</f>
        <v>5.2168346666666672</v>
      </c>
      <c r="K53" s="3">
        <f>AVERAGE(F53:F55)</f>
        <v>5.3135199999999996</v>
      </c>
      <c r="M53" s="41">
        <v>7</v>
      </c>
      <c r="N53" s="9" t="s">
        <v>3</v>
      </c>
      <c r="O53" s="41">
        <v>144</v>
      </c>
      <c r="P53" s="3">
        <f>((C53)-($C$11))/($C$11)</f>
        <v>0.10665018858420809</v>
      </c>
      <c r="Q53" s="3">
        <f>((D53)-($D$11))/($D$11)</f>
        <v>-0.26106532883273431</v>
      </c>
      <c r="R53" s="3">
        <f>((E53)-($E$11))/($C$11)</f>
        <v>2.2052905399568241E-2</v>
      </c>
      <c r="S53" s="3">
        <f>((F53)-($F$11))/($D$11)</f>
        <v>-3.4513548093839129E-2</v>
      </c>
      <c r="T53" s="22" t="s">
        <v>26</v>
      </c>
      <c r="U53" s="18">
        <f>AVERAGE(P53:P55)</f>
        <v>0.3177392297260771</v>
      </c>
      <c r="V53" s="3">
        <f>AVERAGE(Q53:Q55)</f>
        <v>-0.10906087474861008</v>
      </c>
      <c r="W53" s="3">
        <f>AVERAGE(R53:R55)</f>
        <v>9.127413297134708E-2</v>
      </c>
      <c r="X53" s="3">
        <f>AVERAGE(S53:S55)</f>
        <v>2.2010796292889212E-2</v>
      </c>
    </row>
    <row r="54" spans="1:24" x14ac:dyDescent="0.25">
      <c r="A54" s="44"/>
      <c r="B54" s="9" t="s">
        <v>16</v>
      </c>
      <c r="C54" s="3">
        <v>6.9981980000000004</v>
      </c>
      <c r="D54" s="3">
        <v>7.0662469999999997</v>
      </c>
      <c r="E54" s="3">
        <v>5.2948440000000003</v>
      </c>
      <c r="F54" s="3">
        <v>5.3721189999999996</v>
      </c>
      <c r="G54" s="22" t="s">
        <v>27</v>
      </c>
      <c r="H54" s="18">
        <f>STDEV(C53:C55)</f>
        <v>0.31897088843706933</v>
      </c>
      <c r="I54" s="3">
        <f>STDEV(D53:D55)</f>
        <v>0.33992959484330448</v>
      </c>
      <c r="J54" s="3">
        <f>STDEV(E53:E55)</f>
        <v>0.40156073343186027</v>
      </c>
      <c r="K54" s="3">
        <f>STDEV(F53:F55)</f>
        <v>0.39690321461409189</v>
      </c>
      <c r="M54" s="41"/>
      <c r="N54" s="9" t="s">
        <v>16</v>
      </c>
      <c r="O54" s="41"/>
      <c r="P54" s="3">
        <f>((C54)-($C$12))/($C$12)</f>
        <v>0.44273942034769909</v>
      </c>
      <c r="Q54" s="3">
        <f>((D54)-($D$12))/($D$12)</f>
        <v>-2.8962856997585551E-2</v>
      </c>
      <c r="R54" s="3">
        <f>((E54)-($E$12))/($C$12)</f>
        <v>0.1253090318952253</v>
      </c>
      <c r="S54" s="3">
        <f>((F54)-($F$12))/($D$12)</f>
        <v>5.1290708683923693E-2</v>
      </c>
      <c r="T54" s="22" t="s">
        <v>27</v>
      </c>
      <c r="U54" s="18">
        <f>STDEV(P53:P55)</f>
        <v>0.18384085662541533</v>
      </c>
      <c r="V54" s="3">
        <f>STDEV(Q53:Q55)</f>
        <v>0.13170342078925321</v>
      </c>
      <c r="W54" s="3">
        <f>STDEV(R53:R55)</f>
        <v>5.9950105984145984E-2</v>
      </c>
      <c r="X54" s="3">
        <f>STDEV(S53:S55)</f>
        <v>4.8962096833898516E-2</v>
      </c>
    </row>
    <row r="55" spans="1:24" x14ac:dyDescent="0.25">
      <c r="A55" s="44"/>
      <c r="B55" s="9" t="s">
        <v>17</v>
      </c>
      <c r="C55" s="3">
        <v>7.5282920000000004</v>
      </c>
      <c r="D55" s="3">
        <v>7.6320819999999996</v>
      </c>
      <c r="E55" s="3">
        <v>5.5736670000000004</v>
      </c>
      <c r="F55" s="3">
        <v>5.6778659999999999</v>
      </c>
      <c r="G55" s="13"/>
      <c r="H55" s="13"/>
      <c r="I55" s="13"/>
      <c r="J55" s="13"/>
      <c r="K55" s="13"/>
      <c r="M55" s="41"/>
      <c r="N55" s="9" t="s">
        <v>17</v>
      </c>
      <c r="O55" s="41"/>
      <c r="P55" s="3">
        <f>((C55)-($C$13))/($C$13)</f>
        <v>0.40382808024632422</v>
      </c>
      <c r="Q55" s="3">
        <f>((D55)-($D$13))/($D$13)</f>
        <v>-3.7154438415510381E-2</v>
      </c>
      <c r="R55" s="3">
        <f>((E55)-($E$13))/($C$13)</f>
        <v>0.1264604616192477</v>
      </c>
      <c r="S55" s="3">
        <f>((F55)-($F$13))/($D$13)</f>
        <v>4.9255228288583072E-2</v>
      </c>
      <c r="T55" s="13"/>
      <c r="U55" s="13"/>
      <c r="V55" s="13"/>
      <c r="W55" s="13"/>
      <c r="X55" s="13"/>
    </row>
    <row r="56" spans="1:24" x14ac:dyDescent="0.25">
      <c r="A56" s="44"/>
      <c r="B56" s="9" t="s">
        <v>18</v>
      </c>
      <c r="C56" s="3">
        <v>7.2931819999999998</v>
      </c>
      <c r="D56" s="3">
        <v>7.4524160000000004</v>
      </c>
      <c r="E56" s="3">
        <v>5.4366820000000002</v>
      </c>
      <c r="F56" s="3">
        <v>5.5418900000000004</v>
      </c>
      <c r="G56" s="22" t="s">
        <v>26</v>
      </c>
      <c r="H56" s="18">
        <f>AVERAGE(C56:C58)</f>
        <v>7.2217786666666663</v>
      </c>
      <c r="I56" s="3">
        <f>AVERAGE(D56:D58)</f>
        <v>7.3583683333333338</v>
      </c>
      <c r="J56" s="3">
        <f>AVERAGE(E56:E58)</f>
        <v>5.5605986666666665</v>
      </c>
      <c r="K56" s="3">
        <f>AVERAGE(F56:F58)</f>
        <v>5.6700796666666671</v>
      </c>
      <c r="M56" s="41"/>
      <c r="N56" s="9" t="s">
        <v>18</v>
      </c>
      <c r="O56" s="41"/>
      <c r="P56" s="3">
        <f>((C56)-($C$14))/($C$14)</f>
        <v>0.2172121147385303</v>
      </c>
      <c r="Q56" s="3">
        <f>((D56)-($D$14))/($D$14)</f>
        <v>-0.23616278295094068</v>
      </c>
      <c r="R56" s="3">
        <f>((E56)-($E$14))/($C$14)</f>
        <v>4.3214541424735207E-2</v>
      </c>
      <c r="S56" s="3">
        <f>((F56)-($F$14))/($D$14)</f>
        <v>1.5234893481814813E-2</v>
      </c>
      <c r="T56" s="22" t="s">
        <v>26</v>
      </c>
      <c r="U56" s="18">
        <f>AVERAGE(P56:P58)</f>
        <v>0.28856686809019666</v>
      </c>
      <c r="V56" s="3">
        <f>AVERAGE(Q56:Q58)</f>
        <v>-0.21030135897536395</v>
      </c>
      <c r="W56" s="3">
        <f>AVERAGE(R56:R58)</f>
        <v>0.12757510043819351</v>
      </c>
      <c r="X56" s="3">
        <f>AVERAGE(S56:S58)</f>
        <v>5.7842910005435448E-2</v>
      </c>
    </row>
    <row r="57" spans="1:24" x14ac:dyDescent="0.25">
      <c r="A57" s="44"/>
      <c r="B57" s="9" t="s">
        <v>4</v>
      </c>
      <c r="C57" s="3">
        <v>7.3038850000000002</v>
      </c>
      <c r="D57" s="3">
        <v>7.4363109999999999</v>
      </c>
      <c r="E57" s="3">
        <v>5.5072460000000003</v>
      </c>
      <c r="F57" s="3">
        <v>5.6181530000000004</v>
      </c>
      <c r="G57" s="22" t="s">
        <v>27</v>
      </c>
      <c r="H57" s="18">
        <f>STDEV(C56:C58)</f>
        <v>0.13305093713436725</v>
      </c>
      <c r="I57" s="3">
        <f>STDEV(D56:D58)</f>
        <v>0.14916550816570598</v>
      </c>
      <c r="J57" s="3">
        <f>STDEV(E56:E58)</f>
        <v>0.15752184587965329</v>
      </c>
      <c r="K57" s="3">
        <f>STDEV(F56:F58)</f>
        <v>0.16057842769915681</v>
      </c>
      <c r="M57" s="41"/>
      <c r="N57" s="9" t="s">
        <v>4</v>
      </c>
      <c r="O57" s="41"/>
      <c r="P57" s="3">
        <f>((C57)-($C$15))/($C$15)</f>
        <v>0.43704704219227902</v>
      </c>
      <c r="Q57" s="3">
        <f>((D57)-($D$15))/($D$15)</f>
        <v>-8.6478805622219948E-2</v>
      </c>
      <c r="R57" s="3">
        <f>((E57)-($E$15))/($C$15)</f>
        <v>0.16057817263527377</v>
      </c>
      <c r="S57" s="3">
        <f>((F57)-($F$15))/($D$15)</f>
        <v>7.5506567839502201E-2</v>
      </c>
      <c r="T57" s="22" t="s">
        <v>27</v>
      </c>
      <c r="U57" s="18">
        <f>STDEV(P56:P58)</f>
        <v>0.12861997017024718</v>
      </c>
      <c r="V57" s="3">
        <f>STDEV(Q56:Q58)</f>
        <v>0.11313094368444288</v>
      </c>
      <c r="W57" s="3">
        <f>STDEV(R56:R58)</f>
        <v>7.3632527267517109E-2</v>
      </c>
      <c r="X57" s="3">
        <f>STDEV(S56:S58)</f>
        <v>3.7078760163935104E-2</v>
      </c>
    </row>
    <row r="58" spans="1:24" x14ac:dyDescent="0.25">
      <c r="A58" s="45"/>
      <c r="B58" s="9" t="s">
        <v>5</v>
      </c>
      <c r="C58" s="3">
        <v>7.0682689999999999</v>
      </c>
      <c r="D58" s="3">
        <v>7.1863780000000004</v>
      </c>
      <c r="E58" s="3">
        <v>5.7378679999999997</v>
      </c>
      <c r="F58" s="3">
        <v>5.8501960000000004</v>
      </c>
      <c r="M58" s="41"/>
      <c r="N58" s="9" t="s">
        <v>5</v>
      </c>
      <c r="O58" s="41"/>
      <c r="P58" s="3">
        <f>((C58)-($C$16))/($C$16)</f>
        <v>0.2114414473397806</v>
      </c>
      <c r="Q58" s="3">
        <f>((D58)-($D$16))/($D$16)</f>
        <v>-0.30826248835293119</v>
      </c>
      <c r="R58" s="3">
        <f>((E58)-($E$16))/($C$16)</f>
        <v>0.17893258725457151</v>
      </c>
      <c r="S58" s="3">
        <f>((F58)-($F$16))/($D$16)</f>
        <v>8.2787268694989327E-2</v>
      </c>
    </row>
    <row r="59" spans="1:24" x14ac:dyDescent="0.25">
      <c r="A59" s="43">
        <v>8</v>
      </c>
      <c r="B59" s="9" t="s">
        <v>3</v>
      </c>
      <c r="C59" s="3">
        <v>9.3022799999999997</v>
      </c>
      <c r="D59" s="3">
        <v>9.3808469999999993</v>
      </c>
      <c r="E59" s="3">
        <v>5.2760350000000003</v>
      </c>
      <c r="F59" s="3">
        <v>5.3740139999999998</v>
      </c>
      <c r="G59" s="22" t="s">
        <v>26</v>
      </c>
      <c r="H59" s="18">
        <f>AVERAGE(C59:C61)</f>
        <v>11.49103</v>
      </c>
      <c r="I59" s="3">
        <f>AVERAGE(D59:D61)</f>
        <v>11.597498999999999</v>
      </c>
      <c r="J59" s="3">
        <f>AVERAGE(E59:E61)</f>
        <v>5.7154413333333336</v>
      </c>
      <c r="K59" s="3">
        <f>AVERAGE(F59:F61)</f>
        <v>5.8028803333333334</v>
      </c>
      <c r="M59" s="41">
        <v>8</v>
      </c>
      <c r="N59" s="9" t="s">
        <v>3</v>
      </c>
      <c r="O59" s="41">
        <v>168</v>
      </c>
      <c r="P59" s="3">
        <f>((C59)-($C$11))/($C$11)</f>
        <v>0.47995369039416136</v>
      </c>
      <c r="Q59" s="3">
        <f>((D59)-($D$11))/($D$11)</f>
        <v>-1.2949709172636294E-2</v>
      </c>
      <c r="R59" s="3">
        <f>((E59)-($E$11))/($C$11)</f>
        <v>0.10065291325890087</v>
      </c>
      <c r="S59" s="3">
        <f>((F59)-($F$11))/($D$11)</f>
        <v>1.63537782304565E-2</v>
      </c>
      <c r="T59" s="22" t="s">
        <v>26</v>
      </c>
      <c r="U59" s="18">
        <f>AVERAGE(P59:P61)</f>
        <v>1.1524194330739221</v>
      </c>
      <c r="V59" s="3">
        <f>AVERAGE(Q59:Q61)</f>
        <v>0.45214080074629859</v>
      </c>
      <c r="W59" s="3">
        <f>AVERAGE(R59:R61)</f>
        <v>0.1831201952380335</v>
      </c>
      <c r="X59" s="3">
        <f>AVERAGE(S59:S61)</f>
        <v>8.2278138508650941E-2</v>
      </c>
    </row>
    <row r="60" spans="1:24" x14ac:dyDescent="0.25">
      <c r="A60" s="44"/>
      <c r="B60" s="9" t="s">
        <v>16</v>
      </c>
      <c r="C60" s="3">
        <v>14.40747</v>
      </c>
      <c r="D60" s="3">
        <v>14.518409999999999</v>
      </c>
      <c r="E60" s="3">
        <v>5.8095990000000004</v>
      </c>
      <c r="F60" s="3">
        <v>5.8795659999999996</v>
      </c>
      <c r="G60" s="22" t="s">
        <v>27</v>
      </c>
      <c r="H60" s="18">
        <f>STDEV(C59:C61)</f>
        <v>2.6292376815533394</v>
      </c>
      <c r="I60" s="3">
        <f>STDEV(D59:D61)</f>
        <v>2.6401939226225504</v>
      </c>
      <c r="J60" s="3">
        <f>STDEV(E59:E61)</f>
        <v>0.40071201242330295</v>
      </c>
      <c r="K60" s="3">
        <f>STDEV(F59:F61)</f>
        <v>0.39613018397533573</v>
      </c>
      <c r="M60" s="41"/>
      <c r="N60" s="9" t="s">
        <v>16</v>
      </c>
      <c r="O60" s="41"/>
      <c r="P60" s="3">
        <f>((C60)-($C$12))/($C$12)</f>
        <v>1.9702253232156137</v>
      </c>
      <c r="Q60" s="3">
        <f>((D60)-($D$12))/($D$12)</f>
        <v>0.99510650665589295</v>
      </c>
      <c r="R60" s="3">
        <f>((E60)-($E$12))/($C$12)</f>
        <v>0.23143025486163463</v>
      </c>
      <c r="S60" s="3">
        <f>((F60)-($F$12))/($D$12)</f>
        <v>0.12102360722329632</v>
      </c>
      <c r="T60" s="22" t="s">
        <v>27</v>
      </c>
      <c r="U60" s="18">
        <f>STDEV(P59:P61)</f>
        <v>0.75569187090127643</v>
      </c>
      <c r="V60" s="3">
        <f>STDEV(Q59:Q61)</f>
        <v>0.50852015022078645</v>
      </c>
      <c r="W60" s="3">
        <f>STDEV(R59:R61)</f>
        <v>7.176848297444674E-2</v>
      </c>
      <c r="X60" s="3">
        <f>STDEV(S59:S61)</f>
        <v>5.7384339199078961E-2</v>
      </c>
    </row>
    <row r="61" spans="1:24" x14ac:dyDescent="0.25">
      <c r="A61" s="44"/>
      <c r="B61" s="9" t="s">
        <v>17</v>
      </c>
      <c r="C61" s="3">
        <v>10.763339999999999</v>
      </c>
      <c r="D61" s="3">
        <v>10.89324</v>
      </c>
      <c r="E61" s="3">
        <v>6.0606900000000001</v>
      </c>
      <c r="F61" s="3">
        <v>6.1550609999999999</v>
      </c>
      <c r="G61" s="13"/>
      <c r="H61" s="13"/>
      <c r="I61" s="13"/>
      <c r="J61" s="13"/>
      <c r="K61" s="13"/>
      <c r="M61" s="41"/>
      <c r="N61" s="9" t="s">
        <v>17</v>
      </c>
      <c r="O61" s="41"/>
      <c r="P61" s="3">
        <f>((C61)-($C$13))/($C$13)</f>
        <v>1.0070792856119914</v>
      </c>
      <c r="Q61" s="3">
        <f>((D61)-($D$13))/($D$13)</f>
        <v>0.37426560475563897</v>
      </c>
      <c r="R61" s="3">
        <f>((E61)-($E$13))/($C$13)</f>
        <v>0.21727741759356503</v>
      </c>
      <c r="S61" s="3">
        <f>((F61)-($F$13))/($D$13)</f>
        <v>0.10945703007219999</v>
      </c>
      <c r="T61" s="13"/>
      <c r="U61" s="13"/>
      <c r="V61" s="13"/>
      <c r="W61" s="13"/>
      <c r="X61" s="13"/>
    </row>
    <row r="62" spans="1:24" x14ac:dyDescent="0.25">
      <c r="A62" s="44"/>
      <c r="B62" s="9" t="s">
        <v>18</v>
      </c>
      <c r="C62" s="3">
        <v>14.095649999999999</v>
      </c>
      <c r="D62" s="3">
        <v>14.3283</v>
      </c>
      <c r="E62" s="3">
        <v>5.9254870000000004</v>
      </c>
      <c r="F62" s="3">
        <v>6.0247809999999999</v>
      </c>
      <c r="G62" s="22" t="s">
        <v>26</v>
      </c>
      <c r="H62" s="18">
        <f>AVERAGE(C62:C64)</f>
        <v>12.397253333333333</v>
      </c>
      <c r="I62" s="3">
        <f>AVERAGE(D62:D64)</f>
        <v>12.57564</v>
      </c>
      <c r="J62" s="3">
        <f>AVERAGE(E62:E64)</f>
        <v>6.0543666666666667</v>
      </c>
      <c r="K62" s="3">
        <f>AVERAGE(F62:F64)</f>
        <v>6.1556366666666662</v>
      </c>
      <c r="M62" s="41"/>
      <c r="N62" s="9" t="s">
        <v>18</v>
      </c>
      <c r="O62" s="41"/>
      <c r="P62" s="3">
        <f>((C62)-($C$14))/($C$14)</f>
        <v>1.3525254059358676</v>
      </c>
      <c r="Q62" s="3">
        <f>((D62)-($D$14))/($D$14)</f>
        <v>0.4685826444798622</v>
      </c>
      <c r="R62" s="3">
        <f>((E62)-($E$14))/($C$14)</f>
        <v>0.12479475809076213</v>
      </c>
      <c r="S62" s="3">
        <f>((F62)-($F$14))/($D$14)</f>
        <v>6.4728925696070819E-2</v>
      </c>
      <c r="T62" s="22" t="s">
        <v>26</v>
      </c>
      <c r="U62" s="18">
        <f>AVERAGE(P62:P64)</f>
        <v>1.2062888690537641</v>
      </c>
      <c r="V62" s="3">
        <f>AVERAGE(Q62:Q64)</f>
        <v>0.34942588678403491</v>
      </c>
      <c r="W62" s="3">
        <f>AVERAGE(R62:R64)</f>
        <v>0.21587012025390076</v>
      </c>
      <c r="X62" s="3">
        <f>AVERAGE(S62:S64)</f>
        <v>0.11011695569469286</v>
      </c>
    </row>
    <row r="63" spans="1:24" x14ac:dyDescent="0.25">
      <c r="A63" s="44"/>
      <c r="B63" s="9" t="s">
        <v>4</v>
      </c>
      <c r="C63" s="3">
        <v>12.13996</v>
      </c>
      <c r="D63" s="3">
        <v>12.313980000000001</v>
      </c>
      <c r="E63" s="3">
        <v>6.0277180000000001</v>
      </c>
      <c r="F63" s="3">
        <v>6.1294570000000004</v>
      </c>
      <c r="G63" s="22" t="s">
        <v>27</v>
      </c>
      <c r="H63" s="18">
        <f>STDEV(C62:C64)</f>
        <v>1.5854857164393872</v>
      </c>
      <c r="I63" s="3">
        <f>STDEV(D62:D64)</f>
        <v>1.6375842010718071</v>
      </c>
      <c r="J63" s="3">
        <f>STDEV(E62:E64)</f>
        <v>0.1440645382886897</v>
      </c>
      <c r="K63" s="3">
        <f>STDEV(F62:F64)</f>
        <v>0.14572006787101541</v>
      </c>
      <c r="M63" s="41"/>
      <c r="N63" s="9" t="s">
        <v>4</v>
      </c>
      <c r="O63" s="41"/>
      <c r="P63" s="3">
        <f>((C63)-($C$15))/($C$15)</f>
        <v>1.3885498758992754</v>
      </c>
      <c r="Q63" s="3">
        <f>((D63)-($D$15))/($D$15)</f>
        <v>0.5127234077681927</v>
      </c>
      <c r="R63" s="3">
        <f>((E63)-($E$15))/($C$15)</f>
        <v>0.26298158508548342</v>
      </c>
      <c r="S63" s="3">
        <f>((F63)-($F$15))/($D$15)</f>
        <v>0.13831822818696971</v>
      </c>
      <c r="T63" s="22" t="s">
        <v>27</v>
      </c>
      <c r="U63" s="18">
        <f>STDEV(P62:P64)</f>
        <v>0.28505686763406196</v>
      </c>
      <c r="V63" s="3">
        <f>STDEV(Q62:Q64)</f>
        <v>0.24560622224282536</v>
      </c>
      <c r="W63" s="3">
        <f>STDEV(R62:R64)</f>
        <v>7.888927677543979E-2</v>
      </c>
      <c r="X63" s="3">
        <f>STDEV(S62:S64)</f>
        <v>3.9691117840906079E-2</v>
      </c>
    </row>
    <row r="64" spans="1:24" x14ac:dyDescent="0.25">
      <c r="A64" s="45"/>
      <c r="B64" s="9" t="s">
        <v>5</v>
      </c>
      <c r="C64" s="3">
        <v>10.956149999999999</v>
      </c>
      <c r="D64" s="3">
        <v>11.08464</v>
      </c>
      <c r="E64" s="3">
        <v>6.2098950000000004</v>
      </c>
      <c r="F64" s="3">
        <v>6.3126720000000001</v>
      </c>
      <c r="M64" s="41"/>
      <c r="N64" s="9" t="s">
        <v>5</v>
      </c>
      <c r="O64" s="41"/>
      <c r="P64" s="3">
        <f>((C64)-($C$16))/($C$16)</f>
        <v>0.87779132532614934</v>
      </c>
      <c r="Q64" s="3">
        <f>((D64)-($D$16))/($D$16)</f>
        <v>6.6971608104049701E-2</v>
      </c>
      <c r="R64" s="3">
        <f>((E64)-($E$16))/($C$16)</f>
        <v>0.25983401758545671</v>
      </c>
      <c r="S64" s="3">
        <f>((F64)-($F$16))/($D$16)</f>
        <v>0.12730371320103806</v>
      </c>
      <c r="T64" s="13"/>
      <c r="U64" s="13"/>
      <c r="V64" s="13"/>
      <c r="W64" s="13"/>
      <c r="X64" s="13"/>
    </row>
    <row r="65" spans="1:24" x14ac:dyDescent="0.25">
      <c r="A65" s="43">
        <v>9</v>
      </c>
      <c r="B65" s="9" t="s">
        <v>3</v>
      </c>
      <c r="C65" s="3">
        <v>14.28675</v>
      </c>
      <c r="D65" s="3">
        <v>14.42191</v>
      </c>
      <c r="E65" s="3">
        <v>5.6334900000000001</v>
      </c>
      <c r="F65" s="3">
        <v>5.716456</v>
      </c>
      <c r="G65" s="22" t="s">
        <v>26</v>
      </c>
      <c r="H65" s="18">
        <f>AVERAGE(C65:C67)</f>
        <v>14.213710000000001</v>
      </c>
      <c r="I65" s="3">
        <f>AVERAGE(D65:D67)</f>
        <v>14.353986666666666</v>
      </c>
      <c r="J65" s="3">
        <f>AVERAGE(E65:E67)</f>
        <v>6.1084420000000001</v>
      </c>
      <c r="K65" s="3">
        <f>AVERAGE(F65:F67)</f>
        <v>6.1825286666666663</v>
      </c>
      <c r="M65" s="41">
        <v>9</v>
      </c>
      <c r="N65" s="9" t="s">
        <v>3</v>
      </c>
      <c r="O65" s="41">
        <v>192</v>
      </c>
      <c r="P65" s="3">
        <f>((C65)-($C$11))/($C$11)</f>
        <v>1.2729619390341704</v>
      </c>
      <c r="Q65" s="3">
        <f>((D65)-($D$11))/($D$11)</f>
        <v>0.5174696335827742</v>
      </c>
      <c r="R65" s="3">
        <f>((E65)-($E$11))/($C$11)</f>
        <v>0.15752250290787345</v>
      </c>
      <c r="S65" s="3">
        <f>((F65)-($F$11))/($D$11)</f>
        <v>5.2385436746100585E-2</v>
      </c>
      <c r="T65" s="22" t="s">
        <v>26</v>
      </c>
      <c r="U65" s="18">
        <f>AVERAGE(P65:P67)</f>
        <v>1.6203859484160297</v>
      </c>
      <c r="V65" s="3">
        <f>AVERAGE(Q65:Q67)</f>
        <v>0.76808137533945475</v>
      </c>
      <c r="W65" s="3">
        <f>AVERAGE(R65:R67)</f>
        <v>0.25567362879096733</v>
      </c>
      <c r="X65" s="3">
        <f>AVERAGE(S65:S67)</f>
        <v>0.129194693472793</v>
      </c>
    </row>
    <row r="66" spans="1:24" x14ac:dyDescent="0.25">
      <c r="A66" s="44"/>
      <c r="B66" s="9" t="s">
        <v>16</v>
      </c>
      <c r="C66" s="3">
        <v>15.28323</v>
      </c>
      <c r="D66" s="3">
        <v>15.41661</v>
      </c>
      <c r="E66" s="3">
        <v>6.1953659999999999</v>
      </c>
      <c r="F66" s="3">
        <v>6.2554559999999997</v>
      </c>
      <c r="G66" s="22" t="s">
        <v>27</v>
      </c>
      <c r="H66" s="18">
        <f>STDEV(C65:C67)</f>
        <v>1.1078472876710042</v>
      </c>
      <c r="I66" s="3">
        <f>STDEV(D65:D67)</f>
        <v>1.0981615758317778</v>
      </c>
      <c r="J66" s="3">
        <f>STDEV(E65:E67)</f>
        <v>0.43800737029415399</v>
      </c>
      <c r="K66" s="3">
        <f>STDEV(F65:F67)</f>
        <v>0.43422654207375833</v>
      </c>
      <c r="M66" s="41"/>
      <c r="N66" s="9" t="s">
        <v>16</v>
      </c>
      <c r="O66" s="41"/>
      <c r="P66" s="3">
        <f>((C66)-($C$12))/($C$12)</f>
        <v>2.1507708686208309</v>
      </c>
      <c r="Q66" s="3">
        <f>((D66)-($D$12))/($D$12)</f>
        <v>1.1185363219234277</v>
      </c>
      <c r="R66" s="3">
        <f>((E66)-($E$12))/($C$12)</f>
        <v>0.31095947909468291</v>
      </c>
      <c r="S66" s="3">
        <f>((F66)-($F$12))/($D$12)</f>
        <v>0.17267806420494125</v>
      </c>
      <c r="T66" s="22" t="s">
        <v>27</v>
      </c>
      <c r="U66" s="18">
        <f>STDEV(P65:P67)</f>
        <v>0.46662956441098985</v>
      </c>
      <c r="V66" s="3">
        <f>STDEV(Q65:Q67)</f>
        <v>0.31272478334925491</v>
      </c>
      <c r="W66" s="3">
        <f>STDEV(R65:R67)</f>
        <v>8.5227931473255469E-2</v>
      </c>
      <c r="X66" s="3">
        <f>STDEV(S65:S67)</f>
        <v>6.6712368142862979E-2</v>
      </c>
    </row>
    <row r="67" spans="1:24" x14ac:dyDescent="0.25">
      <c r="A67" s="44"/>
      <c r="B67" s="9" t="s">
        <v>17</v>
      </c>
      <c r="C67" s="3">
        <v>13.071149999999999</v>
      </c>
      <c r="D67" s="3">
        <v>13.22344</v>
      </c>
      <c r="E67" s="3">
        <v>6.4964700000000004</v>
      </c>
      <c r="F67" s="3">
        <v>6.5756740000000002</v>
      </c>
      <c r="G67" s="13"/>
      <c r="H67" s="13"/>
      <c r="I67" s="13"/>
      <c r="J67" s="13"/>
      <c r="K67" s="13"/>
      <c r="M67" s="41"/>
      <c r="N67" s="9" t="s">
        <v>17</v>
      </c>
      <c r="O67" s="41"/>
      <c r="P67" s="3">
        <f>((C67)-($C$13))/($C$13)</f>
        <v>1.4374250375930875</v>
      </c>
      <c r="Q67" s="3">
        <f>((D67)-($D$13))/($D$13)</f>
        <v>0.66823817051216228</v>
      </c>
      <c r="R67" s="3">
        <f>((E67)-($E$13))/($C$13)</f>
        <v>0.29853890437034569</v>
      </c>
      <c r="S67" s="3">
        <f>((F67)-($F$13))/($D$13)</f>
        <v>0.16252057946733717</v>
      </c>
      <c r="T67" s="13"/>
      <c r="U67" s="13"/>
      <c r="V67" s="13"/>
      <c r="W67" s="13"/>
      <c r="X67" s="13"/>
    </row>
    <row r="68" spans="1:24" x14ac:dyDescent="0.25">
      <c r="A68" s="44"/>
      <c r="B68" s="9" t="s">
        <v>18</v>
      </c>
      <c r="C68" s="3">
        <v>21.068919999999999</v>
      </c>
      <c r="D68" s="3">
        <v>21.456320000000002</v>
      </c>
      <c r="E68" s="3">
        <v>6.3273710000000003</v>
      </c>
      <c r="F68" s="3">
        <v>6.4133560000000003</v>
      </c>
      <c r="G68" s="22" t="s">
        <v>26</v>
      </c>
      <c r="H68" s="18">
        <f>AVERAGE(C68:C70)</f>
        <v>19.073703333333331</v>
      </c>
      <c r="I68" s="3">
        <f>AVERAGE(D68:D70)</f>
        <v>19.348846666666667</v>
      </c>
      <c r="J68" s="3">
        <f>AVERAGE(E68:E70)</f>
        <v>6.4525826666666672</v>
      </c>
      <c r="K68" s="3">
        <f>AVERAGE(F68:F70)</f>
        <v>6.537926333333334</v>
      </c>
      <c r="M68" s="41"/>
      <c r="N68" s="9" t="s">
        <v>18</v>
      </c>
      <c r="O68" s="41"/>
      <c r="P68" s="3">
        <f>((C68)-($C$14))/($C$14)</f>
        <v>2.5163450834569758</v>
      </c>
      <c r="Q68" s="3">
        <f>((D68)-($D$14))/($D$14)</f>
        <v>1.1991708134535262</v>
      </c>
      <c r="R68" s="3">
        <f>((E68)-($E$14))/($C$14)</f>
        <v>0.19186809775506494</v>
      </c>
      <c r="S68" s="3">
        <f>((F68)-($F$14))/($D$14)</f>
        <v>0.10455601621474805</v>
      </c>
      <c r="T68" s="22" t="s">
        <v>26</v>
      </c>
      <c r="U68" s="18">
        <f>AVERAGE(P68:P70)</f>
        <v>2.3735782275839754</v>
      </c>
      <c r="V68" s="3">
        <f>AVERAGE(Q68:Q70)</f>
        <v>1.0517705009083975</v>
      </c>
      <c r="W68" s="3">
        <f>AVERAGE(R68:R70)</f>
        <v>0.2866477695174226</v>
      </c>
      <c r="X68" s="3">
        <f>AVERAGE(S68:S70)</f>
        <v>0.15085749802577919</v>
      </c>
    </row>
    <row r="69" spans="1:24" x14ac:dyDescent="0.25">
      <c r="A69" s="44"/>
      <c r="B69" s="9" t="s">
        <v>4</v>
      </c>
      <c r="C69" s="3">
        <v>16.09693</v>
      </c>
      <c r="D69" s="3">
        <v>16.325559999999999</v>
      </c>
      <c r="E69" s="3">
        <v>6.3978580000000003</v>
      </c>
      <c r="F69" s="3">
        <v>6.4831190000000003</v>
      </c>
      <c r="G69" s="22" t="s">
        <v>27</v>
      </c>
      <c r="H69" s="18">
        <f>STDEV(C68:C70)</f>
        <v>2.6273106511095028</v>
      </c>
      <c r="I69" s="3">
        <f>STDEV(D68:D70)</f>
        <v>2.6851834370361622</v>
      </c>
      <c r="J69" s="3">
        <f>STDEV(E68:E70)</f>
        <v>0.15976519437078068</v>
      </c>
      <c r="K69" s="3">
        <f>STDEV(F68:F70)</f>
        <v>0.15921362855086668</v>
      </c>
      <c r="M69" s="41"/>
      <c r="N69" s="9" t="s">
        <v>4</v>
      </c>
      <c r="O69" s="41"/>
      <c r="P69" s="3">
        <f>((C69)-($C$15))/($C$15)</f>
        <v>2.1670878778726888</v>
      </c>
      <c r="Q69" s="3">
        <f>((D69)-($D$15))/($D$15)</f>
        <v>1.0055300363427659</v>
      </c>
      <c r="R69" s="3">
        <f>((E69)-($E$15))/($C$15)</f>
        <v>0.33580701870020357</v>
      </c>
      <c r="S69" s="3">
        <f>((F69)-($F$15))/($D$15)</f>
        <v>0.18176419657721513</v>
      </c>
      <c r="T69" s="22" t="s">
        <v>27</v>
      </c>
      <c r="U69" s="18">
        <f>STDEV(P68:P70)</f>
        <v>0.18314109769070089</v>
      </c>
      <c r="V69" s="3">
        <f>STDEV(Q68:Q70)</f>
        <v>0.13057248474483807</v>
      </c>
      <c r="W69" s="3">
        <f>STDEV(R68:R70)</f>
        <v>8.2100672701063054E-2</v>
      </c>
      <c r="X69" s="3">
        <f>STDEV(S68:S70)</f>
        <v>4.0841465356035549E-2</v>
      </c>
    </row>
    <row r="70" spans="1:24" x14ac:dyDescent="0.25">
      <c r="A70" s="45"/>
      <c r="B70" s="9" t="s">
        <v>5</v>
      </c>
      <c r="C70" s="3">
        <v>20.055260000000001</v>
      </c>
      <c r="D70" s="3">
        <v>20.264659999999999</v>
      </c>
      <c r="E70" s="3">
        <v>6.6325190000000003</v>
      </c>
      <c r="F70" s="3">
        <v>6.7173040000000004</v>
      </c>
      <c r="M70" s="41"/>
      <c r="N70" s="9" t="s">
        <v>5</v>
      </c>
      <c r="O70" s="41"/>
      <c r="P70" s="3">
        <f>((C70)-($C$16))/($C$16)</f>
        <v>2.4373017214222621</v>
      </c>
      <c r="Q70" s="3">
        <f>((D70)-($D$16))/($D$16)</f>
        <v>0.95061065292890079</v>
      </c>
      <c r="R70" s="3">
        <f>((E70)-($E$16))/($C$16)</f>
        <v>0.33226819209699937</v>
      </c>
      <c r="S70" s="3">
        <f>((F70)-($F$16))/($D$16)</f>
        <v>0.16625228128537442</v>
      </c>
      <c r="T70" s="13"/>
      <c r="U70" s="13"/>
      <c r="V70" s="13"/>
      <c r="W70" s="13"/>
      <c r="X70" s="13"/>
    </row>
    <row r="71" spans="1:24" x14ac:dyDescent="0.25">
      <c r="A71" s="43">
        <v>10</v>
      </c>
      <c r="B71" s="9" t="s">
        <v>3</v>
      </c>
      <c r="C71" s="3">
        <v>15.30842</v>
      </c>
      <c r="D71" s="3">
        <v>15.46048</v>
      </c>
      <c r="E71" s="3">
        <v>6.0630160000000002</v>
      </c>
      <c r="F71" s="3">
        <v>6.1358800000000002</v>
      </c>
      <c r="G71" s="22" t="s">
        <v>26</v>
      </c>
      <c r="H71" s="18">
        <f>AVERAGE(C71:C73)</f>
        <v>14.660269999999999</v>
      </c>
      <c r="I71" s="3">
        <f>AVERAGE(D71:D73)</f>
        <v>14.818860000000001</v>
      </c>
      <c r="J71" s="3">
        <f>AVERAGE(E71:E73)</f>
        <v>6.5221230000000006</v>
      </c>
      <c r="K71" s="3">
        <f>AVERAGE(F71:F73)</f>
        <v>6.5875053333333327</v>
      </c>
      <c r="M71" s="41">
        <v>10</v>
      </c>
      <c r="N71" s="9" t="s">
        <v>3</v>
      </c>
      <c r="O71" s="41">
        <v>216</v>
      </c>
      <c r="P71" s="3">
        <f>((C71)-($C$11))/($C$11)</f>
        <v>1.4355053463348542</v>
      </c>
      <c r="Q71" s="3">
        <f>((D71)-($D$11))/($D$11)</f>
        <v>0.62674769989646373</v>
      </c>
      <c r="R71" s="3">
        <f>((E71)-($E$11))/($C$11)</f>
        <v>0.22585828605138694</v>
      </c>
      <c r="S71" s="3">
        <f>((F71)-($F$11))/($D$11)</f>
        <v>9.6517121356240423E-2</v>
      </c>
      <c r="T71" s="22" t="s">
        <v>26</v>
      </c>
      <c r="U71" s="18">
        <f>AVERAGE(P71:P73)</f>
        <v>1.6921371261965401</v>
      </c>
      <c r="V71" s="3">
        <f>AVERAGE(Q71:Q73)</f>
        <v>0.81838473465933481</v>
      </c>
      <c r="W71" s="3">
        <f>AVERAGE(R71:R73)</f>
        <v>0.33148400352755347</v>
      </c>
      <c r="X71" s="3">
        <f>AVERAGE(S71:S73)</f>
        <v>0.17881436892641447</v>
      </c>
    </row>
    <row r="72" spans="1:24" x14ac:dyDescent="0.25">
      <c r="A72" s="44"/>
      <c r="B72" s="9" t="s">
        <v>16</v>
      </c>
      <c r="C72" s="3">
        <v>14.94844</v>
      </c>
      <c r="D72" s="3">
        <v>15.124779999999999</v>
      </c>
      <c r="E72" s="3">
        <v>6.5900210000000001</v>
      </c>
      <c r="F72" s="3">
        <v>6.6433439999999999</v>
      </c>
      <c r="G72" s="22" t="s">
        <v>27</v>
      </c>
      <c r="H72" s="18">
        <f>STDEV(C71:C73)</f>
        <v>0.83061288028780267</v>
      </c>
      <c r="I72" s="3">
        <f>STDEV(D71:D73)</f>
        <v>0.83758442034221203</v>
      </c>
      <c r="J72" s="3">
        <f>STDEV(E71:E73)</f>
        <v>0.42920499620461056</v>
      </c>
      <c r="K72" s="3">
        <f>STDEV(F71:F73)</f>
        <v>0.42645661204550817</v>
      </c>
      <c r="M72" s="41"/>
      <c r="N72" s="9" t="s">
        <v>16</v>
      </c>
      <c r="O72" s="41"/>
      <c r="P72" s="3">
        <f>((C72)-($C$12))/($C$12)</f>
        <v>2.0817509965711687</v>
      </c>
      <c r="Q72" s="3">
        <f>((D72)-($D$12))/($D$12)</f>
        <v>1.0784333125830527</v>
      </c>
      <c r="R72" s="3">
        <f>((E72)-($E$12))/($C$12)</f>
        <v>0.39232104187660499</v>
      </c>
      <c r="S72" s="3">
        <f>((F72)-($F$12))/($D$12)</f>
        <v>0.22598127527652151</v>
      </c>
      <c r="T72" s="22" t="s">
        <v>27</v>
      </c>
      <c r="U72" s="18">
        <f>STDEV(P71:P73)</f>
        <v>0.34303285179445026</v>
      </c>
      <c r="V72" s="3">
        <f>STDEV(Q71:Q73)</f>
        <v>0.23348464104786679</v>
      </c>
      <c r="W72" s="3">
        <f>STDEV(R71:R73)</f>
        <v>9.182582209104008E-2</v>
      </c>
      <c r="X72" s="3">
        <f>STDEV(S71:S73)</f>
        <v>7.1525152521699137E-2</v>
      </c>
    </row>
    <row r="73" spans="1:24" x14ac:dyDescent="0.25">
      <c r="A73" s="44"/>
      <c r="B73" s="9" t="s">
        <v>17</v>
      </c>
      <c r="C73" s="3">
        <v>13.72395</v>
      </c>
      <c r="D73" s="3">
        <v>13.871320000000001</v>
      </c>
      <c r="E73" s="3">
        <v>6.9133319999999996</v>
      </c>
      <c r="F73" s="3">
        <v>6.9832919999999996</v>
      </c>
      <c r="G73" s="13"/>
      <c r="H73" s="13"/>
      <c r="I73" s="13"/>
      <c r="J73" s="13"/>
      <c r="K73" s="13"/>
      <c r="M73" s="41"/>
      <c r="N73" s="9" t="s">
        <v>17</v>
      </c>
      <c r="O73" s="41"/>
      <c r="P73" s="3">
        <f>((C73)-($C$13))/($C$13)</f>
        <v>1.5591550356835975</v>
      </c>
      <c r="Q73" s="3">
        <f>((D73)-($D$13))/($D$13)</f>
        <v>0.74997319149848807</v>
      </c>
      <c r="R73" s="3">
        <f>((E73)-($E$13))/($C$13)</f>
        <v>0.37627268265466857</v>
      </c>
      <c r="S73" s="3">
        <f>((F73)-($F$13))/($D$13)</f>
        <v>0.21394471014648159</v>
      </c>
      <c r="T73" s="13"/>
      <c r="U73" s="13"/>
      <c r="V73" s="13"/>
      <c r="W73" s="13"/>
      <c r="X73" s="13"/>
    </row>
    <row r="74" spans="1:24" x14ac:dyDescent="0.25">
      <c r="A74" s="44"/>
      <c r="B74" s="9" t="s">
        <v>18</v>
      </c>
      <c r="C74" s="3">
        <v>21.430230000000002</v>
      </c>
      <c r="D74" s="3">
        <v>22.101109999999998</v>
      </c>
      <c r="E74" s="3">
        <v>6.8109669999999998</v>
      </c>
      <c r="F74" s="3">
        <v>6.8862860000000001</v>
      </c>
      <c r="G74" s="22" t="s">
        <v>26</v>
      </c>
      <c r="H74" s="18">
        <f>AVERAGE(C74:C76)</f>
        <v>19.863223333333334</v>
      </c>
      <c r="I74" s="3">
        <f>AVERAGE(D74:D76)</f>
        <v>20.268429999999999</v>
      </c>
      <c r="J74" s="3">
        <f>AVERAGE(E74:E76)</f>
        <v>6.9799726666666659</v>
      </c>
      <c r="K74" s="3">
        <f>AVERAGE(F74:F76)</f>
        <v>7.0528433333333327</v>
      </c>
      <c r="M74" s="41"/>
      <c r="N74" s="9" t="s">
        <v>18</v>
      </c>
      <c r="O74" s="41"/>
      <c r="P74" s="3">
        <f>((C74)-($C$14))/($C$14)</f>
        <v>2.5766467335702163</v>
      </c>
      <c r="Q74" s="3">
        <f>((D74)-($D$14))/($D$14)</f>
        <v>1.2652587236266915</v>
      </c>
      <c r="R74" s="3">
        <f>((E74)-($E$14))/($C$14)</f>
        <v>0.27257894657785503</v>
      </c>
      <c r="S74" s="3">
        <f>((F74)-($F$14))/($D$14)</f>
        <v>0.15302909327579933</v>
      </c>
      <c r="T74" s="22" t="s">
        <v>26</v>
      </c>
      <c r="U74" s="18">
        <f>AVERAGE(P74:P76)</f>
        <v>2.5164366649825918</v>
      </c>
      <c r="V74" s="3">
        <f>AVERAGE(Q74:Q76)</f>
        <v>1.1506807413830398</v>
      </c>
      <c r="W74" s="3">
        <f>AVERAGE(R74:R76)</f>
        <v>0.38029137324384177</v>
      </c>
      <c r="X74" s="3">
        <f>AVERAGE(S74:S76)</f>
        <v>0.20546502252889617</v>
      </c>
    </row>
    <row r="75" spans="1:24" x14ac:dyDescent="0.25">
      <c r="A75" s="44"/>
      <c r="B75" s="9" t="s">
        <v>4</v>
      </c>
      <c r="C75" s="3">
        <v>17.053100000000001</v>
      </c>
      <c r="D75" s="3">
        <v>17.347020000000001</v>
      </c>
      <c r="E75" s="3">
        <v>6.8684380000000003</v>
      </c>
      <c r="F75" s="3">
        <v>6.941179</v>
      </c>
      <c r="G75" s="22" t="s">
        <v>27</v>
      </c>
      <c r="H75" s="18">
        <f>STDEV(C74:C76)</f>
        <v>2.4390205092276966</v>
      </c>
      <c r="I75" s="3">
        <f>STDEV(D74:D76)</f>
        <v>2.557213853337255</v>
      </c>
      <c r="J75" s="3">
        <f>STDEV(E74:E76)</f>
        <v>0.24464849872895902</v>
      </c>
      <c r="K75" s="3">
        <f>STDEV(F74:F76)</f>
        <v>0.24250522100427702</v>
      </c>
      <c r="M75" s="41"/>
      <c r="N75" s="9" t="s">
        <v>4</v>
      </c>
      <c r="O75" s="41"/>
      <c r="P75" s="3">
        <f>((C75)-($C$15))/($C$15)</f>
        <v>2.3552153292678013</v>
      </c>
      <c r="Q75" s="3">
        <f>((D75)-($D$15))/($D$15)</f>
        <v>1.131012329809127</v>
      </c>
      <c r="R75" s="3">
        <f>((E75)-($E$15))/($C$15)</f>
        <v>0.42839412776816438</v>
      </c>
      <c r="S75" s="3">
        <f>((F75)-($F$15))/($D$15)</f>
        <v>0.23803504354645641</v>
      </c>
      <c r="T75" s="22" t="s">
        <v>27</v>
      </c>
      <c r="U75" s="18">
        <f>STDEV(P74:P76)</f>
        <v>0.14110430102520494</v>
      </c>
      <c r="V75" s="3">
        <f>STDEV(Q74:Q76)</f>
        <v>0.1061197131394104</v>
      </c>
      <c r="W75" s="3">
        <f>STDEV(R74:R76)</f>
        <v>9.3458961218118253E-2</v>
      </c>
      <c r="X75" s="3">
        <f>STDEV(S74:S76)</f>
        <v>4.5852956588113621E-2</v>
      </c>
    </row>
    <row r="76" spans="1:24" x14ac:dyDescent="0.25">
      <c r="A76" s="45"/>
      <c r="B76" s="9" t="s">
        <v>5</v>
      </c>
      <c r="C76" s="3">
        <v>21.106339999999999</v>
      </c>
      <c r="D76" s="3">
        <v>21.35716</v>
      </c>
      <c r="E76" s="3">
        <v>7.2605130000000004</v>
      </c>
      <c r="F76" s="3">
        <v>7.3310649999999997</v>
      </c>
      <c r="M76" s="41"/>
      <c r="N76" s="9" t="s">
        <v>5</v>
      </c>
      <c r="O76" s="41"/>
      <c r="P76" s="3">
        <f>((C76)-($C$16))/($C$16)</f>
        <v>2.6174479321097577</v>
      </c>
      <c r="Q76" s="3">
        <f>((D76)-($D$16))/($D$16)</f>
        <v>1.0557711707133011</v>
      </c>
      <c r="R76" s="3">
        <f>((E76)-($E$16))/($C$16)</f>
        <v>0.43990104538550584</v>
      </c>
      <c r="S76" s="3">
        <f>((F76)-($F$16))/($D$16)</f>
        <v>0.22533093076443275</v>
      </c>
      <c r="T76" s="13"/>
      <c r="U76" s="13"/>
      <c r="V76" s="13"/>
      <c r="W76" s="13"/>
      <c r="X76" s="13"/>
    </row>
    <row r="77" spans="1:24" x14ac:dyDescent="0.25">
      <c r="A77" s="43">
        <v>11</v>
      </c>
      <c r="B77" s="9" t="s">
        <v>3</v>
      </c>
      <c r="C77" s="3">
        <v>19.6907</v>
      </c>
      <c r="D77" s="3">
        <v>19.868870000000001</v>
      </c>
      <c r="E77" s="3">
        <v>6.3247730000000004</v>
      </c>
      <c r="F77" s="3">
        <v>6.386698</v>
      </c>
      <c r="G77" s="22" t="s">
        <v>26</v>
      </c>
      <c r="H77" s="18">
        <f>AVERAGE(C77:C79)</f>
        <v>18.512076666666669</v>
      </c>
      <c r="I77" s="3">
        <f>AVERAGE(D77:D79)</f>
        <v>18.688320000000001</v>
      </c>
      <c r="J77" s="3">
        <f>AVERAGE(E77:E79)</f>
        <v>6.8675726666666668</v>
      </c>
      <c r="K77" s="3">
        <f>AVERAGE(F77:F79)</f>
        <v>6.922508333333333</v>
      </c>
      <c r="M77" s="41">
        <v>11</v>
      </c>
      <c r="N77" s="9" t="s">
        <v>3</v>
      </c>
      <c r="O77" s="41">
        <v>240</v>
      </c>
      <c r="P77" s="3">
        <f>((C77)-($C$11))/($C$11)</f>
        <v>2.1327076943979666</v>
      </c>
      <c r="Q77" s="3">
        <f>((D77)-($D$11))/($D$11)</f>
        <v>1.0905973535130766</v>
      </c>
      <c r="R77" s="3">
        <f>((E77)-($E$11))/($C$11)</f>
        <v>0.26750272570881556</v>
      </c>
      <c r="S77" s="3">
        <f>((F77)-($F$11))/($D$11)</f>
        <v>0.12290812633102974</v>
      </c>
      <c r="T77" s="22" t="s">
        <v>26</v>
      </c>
      <c r="U77" s="18">
        <f>AVERAGE(P77:P79)</f>
        <v>2.3952360292721697</v>
      </c>
      <c r="V77" s="3">
        <f>AVERAGE(Q77:Q79)</f>
        <v>1.2901152898150048</v>
      </c>
      <c r="W77" s="3">
        <f>AVERAGE(R77:R79)</f>
        <v>0.39599747100213989</v>
      </c>
      <c r="X77" s="3">
        <f>AVERAGE(S77:S79)</f>
        <v>0.22071575504554528</v>
      </c>
    </row>
    <row r="78" spans="1:24" x14ac:dyDescent="0.25">
      <c r="A78" s="44"/>
      <c r="B78" s="9" t="s">
        <v>16</v>
      </c>
      <c r="C78" s="3">
        <v>18.732669999999999</v>
      </c>
      <c r="D78" s="3">
        <v>18.943850000000001</v>
      </c>
      <c r="E78" s="3">
        <v>6.9687330000000003</v>
      </c>
      <c r="F78" s="3">
        <v>7.0132960000000004</v>
      </c>
      <c r="G78" s="22" t="s">
        <v>27</v>
      </c>
      <c r="H78" s="18">
        <f>STDEV(C77:C79)</f>
        <v>1.3030007023917258</v>
      </c>
      <c r="I78" s="3">
        <f>STDEV(D77:D79)</f>
        <v>1.3268985737048635</v>
      </c>
      <c r="J78" s="3">
        <f>STDEV(E77:E79)</f>
        <v>0.49995509394377907</v>
      </c>
      <c r="K78" s="3">
        <f>STDEV(F77:F79)</f>
        <v>0.49667911551255423</v>
      </c>
      <c r="M78" s="41"/>
      <c r="N78" s="9" t="s">
        <v>16</v>
      </c>
      <c r="O78" s="41"/>
      <c r="P78" s="3">
        <f>((C78)-($C$12))/($C$12)</f>
        <v>2.8619029437813461</v>
      </c>
      <c r="Q78" s="3">
        <f>((D78)-($D$12))/($D$12)</f>
        <v>1.6032463882830998</v>
      </c>
      <c r="R78" s="3">
        <f>((E78)-($E$12))/($C$12)</f>
        <v>0.47039581646267958</v>
      </c>
      <c r="S78" s="3">
        <f>((F78)-($F$12))/($D$12)</f>
        <v>0.27681973777691665</v>
      </c>
      <c r="T78" s="22" t="s">
        <v>27</v>
      </c>
      <c r="U78" s="18">
        <f>STDEV(P77:P79)</f>
        <v>0.40519852875147688</v>
      </c>
      <c r="V78" s="3">
        <f>STDEV(Q77:Q79)</f>
        <v>0.27456005021799179</v>
      </c>
      <c r="W78" s="3">
        <f>STDEV(R77:R79)</f>
        <v>0.11174174208891352</v>
      </c>
      <c r="X78" s="3">
        <f>STDEV(S77:S79)</f>
        <v>8.5009361841405409E-2</v>
      </c>
    </row>
    <row r="79" spans="1:24" x14ac:dyDescent="0.25">
      <c r="A79" s="44"/>
      <c r="B79" s="9" t="s">
        <v>17</v>
      </c>
      <c r="C79" s="3">
        <v>17.112860000000001</v>
      </c>
      <c r="D79" s="3">
        <v>17.25224</v>
      </c>
      <c r="E79" s="3">
        <v>7.3092119999999996</v>
      </c>
      <c r="F79" s="3">
        <v>7.3675309999999996</v>
      </c>
      <c r="G79" s="25"/>
      <c r="H79" s="25"/>
      <c r="I79" s="25"/>
      <c r="J79" s="25"/>
      <c r="K79" s="25"/>
      <c r="M79" s="41"/>
      <c r="N79" s="9" t="s">
        <v>17</v>
      </c>
      <c r="O79" s="41"/>
      <c r="P79" s="3">
        <f>((C79)-($C$13))/($C$13)</f>
        <v>2.1910974496371969</v>
      </c>
      <c r="Q79" s="3">
        <f>((D79)-($D$13))/($D$13)</f>
        <v>1.1765021276488377</v>
      </c>
      <c r="R79" s="3">
        <f>((E79)-($E$13))/($C$13)</f>
        <v>0.45009387083492447</v>
      </c>
      <c r="S79" s="3">
        <f>((F79)-($F$13))/($D$13)</f>
        <v>0.26241940102868944</v>
      </c>
      <c r="T79" s="25"/>
      <c r="U79" s="25"/>
      <c r="V79" s="25"/>
      <c r="W79" s="25"/>
      <c r="X79" s="25"/>
    </row>
    <row r="80" spans="1:24" x14ac:dyDescent="0.25">
      <c r="A80" s="44"/>
      <c r="B80" s="9" t="s">
        <v>18</v>
      </c>
      <c r="C80" s="3">
        <v>27.003969999999999</v>
      </c>
      <c r="D80" s="3">
        <v>27.877700000000001</v>
      </c>
      <c r="E80" s="3">
        <v>7.2628430000000002</v>
      </c>
      <c r="F80" s="3">
        <v>7.3244300000000004</v>
      </c>
      <c r="G80" s="22" t="s">
        <v>26</v>
      </c>
      <c r="H80" s="18">
        <f>AVERAGE(C80:C82)</f>
        <v>24.726286666666667</v>
      </c>
      <c r="I80" s="3">
        <f>AVERAGE(D80:D82)</f>
        <v>25.232133333333334</v>
      </c>
      <c r="J80" s="3">
        <f>AVERAGE(E80:E82)</f>
        <v>7.4276039999999997</v>
      </c>
      <c r="K80" s="3">
        <f>AVERAGE(F80:F82)</f>
        <v>7.4859979999999995</v>
      </c>
      <c r="M80" s="41"/>
      <c r="N80" s="9" t="s">
        <v>18</v>
      </c>
      <c r="O80" s="41"/>
      <c r="P80" s="3">
        <f>((C80)-($C$14))/($C$14)</f>
        <v>3.5068886845324618</v>
      </c>
      <c r="Q80" s="3">
        <f>((D80)-($D$14))/($D$14)</f>
        <v>1.8573317412404999</v>
      </c>
      <c r="R80" s="3">
        <f>((E80)-($E$14))/($C$14)</f>
        <v>0.34799581421664266</v>
      </c>
      <c r="S80" s="3">
        <f>((F80)-($F$14))/($D$14)</f>
        <v>0.19793677068225962</v>
      </c>
      <c r="T80" s="22" t="s">
        <v>26</v>
      </c>
      <c r="U80" s="18">
        <f>AVERAGE(P80:P82)</f>
        <v>3.3747302864271576</v>
      </c>
      <c r="V80" s="3">
        <f>AVERAGE(Q80:Q82)</f>
        <v>1.6756460225677594</v>
      </c>
      <c r="W80" s="3">
        <f>AVERAGE(R80:R82)</f>
        <v>0.46069567641497811</v>
      </c>
      <c r="X80" s="3">
        <f>AVERAGE(S80:S82)</f>
        <v>0.2525106304607001</v>
      </c>
    </row>
    <row r="81" spans="1:24" x14ac:dyDescent="0.25">
      <c r="A81" s="44"/>
      <c r="B81" s="9" t="s">
        <v>4</v>
      </c>
      <c r="C81" s="3">
        <v>20.975380000000001</v>
      </c>
      <c r="D81" s="3">
        <v>21.314360000000001</v>
      </c>
      <c r="E81" s="3">
        <v>7.3843430000000003</v>
      </c>
      <c r="F81" s="3">
        <v>7.4421809999999997</v>
      </c>
      <c r="G81" s="22" t="s">
        <v>27</v>
      </c>
      <c r="H81" s="18">
        <f>STDEV(C80:C82)</f>
        <v>3.2731887494358416</v>
      </c>
      <c r="I81" s="3">
        <f>STDEV(D80:D82)</f>
        <v>3.4616817214951388</v>
      </c>
      <c r="J81" s="3">
        <f>STDEV(E80:E82)</f>
        <v>0.19011950679243836</v>
      </c>
      <c r="K81" s="3">
        <f>STDEV(F80:F82)</f>
        <v>0.18735947579185835</v>
      </c>
      <c r="M81" s="41"/>
      <c r="N81" s="9" t="s">
        <v>4</v>
      </c>
      <c r="O81" s="41"/>
      <c r="P81" s="3">
        <f>((C81)-($C$15))/($C$15)</f>
        <v>3.1269280373197397</v>
      </c>
      <c r="Q81" s="3">
        <f>((D81)-($D$15))/($D$15)</f>
        <v>1.6183842505508417</v>
      </c>
      <c r="R81" s="3">
        <f>((E81)-($E$15))/($C$15)</f>
        <v>0.52989897817342235</v>
      </c>
      <c r="S81" s="3">
        <f>((F81)-($F$15))/($D$15)</f>
        <v>0.29958114421729393</v>
      </c>
      <c r="T81" s="22" t="s">
        <v>27</v>
      </c>
      <c r="U81" s="18">
        <f>STDEV(P80:P82)</f>
        <v>0.21476184149780184</v>
      </c>
      <c r="V81" s="3">
        <f>STDEV(Q80:Q82)</f>
        <v>0.16088805021747074</v>
      </c>
      <c r="W81" s="3">
        <f>STDEV(R80:R82)</f>
        <v>9.844365567139228E-2</v>
      </c>
      <c r="X81" s="3">
        <f>STDEV(S80:S82)</f>
        <v>5.1235923129920063E-2</v>
      </c>
    </row>
    <row r="82" spans="1:24" x14ac:dyDescent="0.25">
      <c r="A82" s="45"/>
      <c r="B82" s="9" t="s">
        <v>5</v>
      </c>
      <c r="C82" s="3">
        <v>26.19951</v>
      </c>
      <c r="D82" s="3">
        <v>26.504339999999999</v>
      </c>
      <c r="E82" s="3">
        <v>7.6356260000000002</v>
      </c>
      <c r="F82" s="3">
        <v>7.6913830000000001</v>
      </c>
      <c r="M82" s="41"/>
      <c r="N82" s="9" t="s">
        <v>5</v>
      </c>
      <c r="O82" s="41"/>
      <c r="P82" s="3">
        <f>((C82)-($C$16))/($C$16)</f>
        <v>3.4903741374292712</v>
      </c>
      <c r="Q82" s="3">
        <f>((D82)-($D$16))/($D$16)</f>
        <v>1.5512220759119364</v>
      </c>
      <c r="R82" s="3">
        <f>((E82)-($E$16))/($C$16)</f>
        <v>0.50419223685486936</v>
      </c>
      <c r="S82" s="3">
        <f>((F82)-($F$16))/($D$16)</f>
        <v>0.26001397648254676</v>
      </c>
      <c r="T82" s="25"/>
      <c r="U82" s="25"/>
      <c r="V82" s="25"/>
      <c r="W82" s="25"/>
      <c r="X82" s="25"/>
    </row>
    <row r="83" spans="1:24" x14ac:dyDescent="0.25">
      <c r="A83" s="43">
        <v>12</v>
      </c>
      <c r="B83" s="9" t="s">
        <v>3</v>
      </c>
      <c r="C83" s="3">
        <v>18.07874</v>
      </c>
      <c r="D83" s="3">
        <v>18.246110000000002</v>
      </c>
      <c r="E83" s="3">
        <v>6.6361189999999999</v>
      </c>
      <c r="F83" s="3">
        <v>6.6864480000000004</v>
      </c>
      <c r="G83" s="22" t="s">
        <v>26</v>
      </c>
      <c r="H83" s="18">
        <f>AVERAGE(C83:C85)</f>
        <v>17.48349</v>
      </c>
      <c r="I83" s="3">
        <f>AVERAGE(D83:D85)</f>
        <v>17.660553333333336</v>
      </c>
      <c r="J83" s="3">
        <f>AVERAGE(E83:E85)</f>
        <v>7.1911379999999996</v>
      </c>
      <c r="K83" s="3">
        <f>AVERAGE(F83:F85)</f>
        <v>7.2360189999999998</v>
      </c>
      <c r="M83" s="41">
        <v>12</v>
      </c>
      <c r="N83" s="9" t="s">
        <v>3</v>
      </c>
      <c r="O83" s="41">
        <v>264</v>
      </c>
      <c r="P83" s="3">
        <f>((C83)-($C$11))/($C$11)</f>
        <v>1.8762516265556985</v>
      </c>
      <c r="Q83" s="3">
        <f>((D83)-($D$11))/($D$11)</f>
        <v>0.91985096675897948</v>
      </c>
      <c r="R83" s="3">
        <f>((E83)-($E$11))/($C$11)</f>
        <v>0.3170365670562551</v>
      </c>
      <c r="S83" s="3">
        <f>((F83)-($F$11))/($D$11)</f>
        <v>0.15444774366787606</v>
      </c>
      <c r="T83" s="22" t="s">
        <v>26</v>
      </c>
      <c r="U83" s="18">
        <f>AVERAGE(P83:P85)</f>
        <v>2.2102973665542822</v>
      </c>
      <c r="V83" s="3">
        <f>AVERAGE(Q83:Q85)</f>
        <v>1.1673584086576876</v>
      </c>
      <c r="W83" s="3">
        <f>AVERAGE(R83:R85)</f>
        <v>0.45560505970211107</v>
      </c>
      <c r="X83" s="3">
        <f>AVERAGE(S83:S85)</f>
        <v>0.2593539004069792</v>
      </c>
    </row>
    <row r="84" spans="1:24" x14ac:dyDescent="0.25">
      <c r="A84" s="44"/>
      <c r="B84" s="9" t="s">
        <v>16</v>
      </c>
      <c r="C84" s="3">
        <v>17.537089999999999</v>
      </c>
      <c r="D84" s="3">
        <v>17.76585</v>
      </c>
      <c r="E84" s="3">
        <v>7.2906789999999999</v>
      </c>
      <c r="F84" s="3">
        <v>7.327223</v>
      </c>
      <c r="G84" s="22" t="s">
        <v>27</v>
      </c>
      <c r="H84" s="18">
        <f>STDEV(C83:C85)</f>
        <v>0.62377954639439692</v>
      </c>
      <c r="I84" s="3">
        <f>STDEV(D83:D85)</f>
        <v>0.64468687208080688</v>
      </c>
      <c r="J84" s="3">
        <f>STDEV(E83:E85)</f>
        <v>0.5125498558803816</v>
      </c>
      <c r="K84" s="3">
        <f>STDEV(F83:F85)</f>
        <v>0.51012094661266327</v>
      </c>
      <c r="M84" s="41"/>
      <c r="N84" s="9" t="s">
        <v>16</v>
      </c>
      <c r="O84" s="41"/>
      <c r="P84" s="3">
        <f>((C84)-($C$12))/($C$12)</f>
        <v>2.6154237221046657</v>
      </c>
      <c r="Q84" s="3">
        <f>((D84)-($D$12))/($D$12)</f>
        <v>1.4413667151756009</v>
      </c>
      <c r="R84" s="3">
        <f>((E84)-($E$12))/($C$12)</f>
        <v>0.5367677861359097</v>
      </c>
      <c r="S84" s="3">
        <f>((F84)-($F$12))/($D$12)</f>
        <v>0.31995929646929167</v>
      </c>
      <c r="T84" s="22" t="s">
        <v>27</v>
      </c>
      <c r="U84" s="18">
        <f>STDEV(P83:P85)</f>
        <v>0.37467744413025439</v>
      </c>
      <c r="V84" s="3">
        <f>STDEV(Q83:Q85)</f>
        <v>0.26176590845794134</v>
      </c>
      <c r="W84" s="3">
        <f>STDEV(R83:R85)</f>
        <v>0.1205902925419489</v>
      </c>
      <c r="X84" s="3">
        <f>STDEV(S83:S85)</f>
        <v>9.121642711206486E-2</v>
      </c>
    </row>
    <row r="85" spans="1:24" x14ac:dyDescent="0.25">
      <c r="A85" s="44"/>
      <c r="B85" s="9" t="s">
        <v>17</v>
      </c>
      <c r="C85" s="3">
        <v>16.83464</v>
      </c>
      <c r="D85" s="3">
        <v>16.9697</v>
      </c>
      <c r="E85" s="3">
        <v>7.6466159999999999</v>
      </c>
      <c r="F85" s="3">
        <v>7.6943859999999997</v>
      </c>
      <c r="G85" s="26"/>
      <c r="H85" s="26"/>
      <c r="I85" s="26"/>
      <c r="J85" s="26"/>
      <c r="K85" s="26"/>
      <c r="M85" s="41"/>
      <c r="N85" s="9" t="s">
        <v>17</v>
      </c>
      <c r="O85" s="41"/>
      <c r="P85" s="3">
        <f>((C85)-($C$13))/($C$13)</f>
        <v>2.1392167510024822</v>
      </c>
      <c r="Q85" s="3">
        <f>((D85)-($D$13))/($D$13)</f>
        <v>1.1408575440384829</v>
      </c>
      <c r="R85" s="3">
        <f>((E85)-($E$13))/($C$13)</f>
        <v>0.51301082591416836</v>
      </c>
      <c r="S85" s="3">
        <f>((F85)-($F$13))/($D$13)</f>
        <v>0.30365466108376987</v>
      </c>
      <c r="T85" s="26"/>
      <c r="U85" s="26"/>
      <c r="V85" s="26"/>
      <c r="W85" s="26"/>
      <c r="X85" s="26"/>
    </row>
    <row r="86" spans="1:24" x14ac:dyDescent="0.25">
      <c r="A86" s="44"/>
      <c r="B86" s="9" t="s">
        <v>18</v>
      </c>
      <c r="C86" s="3">
        <v>24.58794</v>
      </c>
      <c r="D86" s="3">
        <v>25.448360000000001</v>
      </c>
      <c r="E86" s="3">
        <v>7.5758239999999999</v>
      </c>
      <c r="F86" s="3">
        <v>7.6256519999999997</v>
      </c>
      <c r="G86" s="22" t="s">
        <v>26</v>
      </c>
      <c r="H86" s="18">
        <f>AVERAGE(C86:C88)</f>
        <v>22.653079999999999</v>
      </c>
      <c r="I86" s="3">
        <f>AVERAGE(D86:D88)</f>
        <v>23.15236333333333</v>
      </c>
      <c r="J86" s="3">
        <f>AVERAGE(E86:E88)</f>
        <v>7.7250419999999993</v>
      </c>
      <c r="K86" s="3">
        <f>AVERAGE(F86:F88)</f>
        <v>7.7712866666666658</v>
      </c>
      <c r="M86" s="41"/>
      <c r="N86" s="9" t="s">
        <v>18</v>
      </c>
      <c r="O86" s="41"/>
      <c r="P86" s="3">
        <f>((C86)-($C$14))/($C$14)</f>
        <v>3.1036598900814623</v>
      </c>
      <c r="Q86" s="3">
        <f>((D86)-($D$14))/($D$14)</f>
        <v>1.6083359384208555</v>
      </c>
      <c r="R86" s="3">
        <f>((E86)-($E$14))/($C$14)</f>
        <v>0.40023148650385276</v>
      </c>
      <c r="S86" s="3">
        <f>((F86)-($F$14))/($D$14)</f>
        <v>0.22881059390870742</v>
      </c>
      <c r="T86" s="22" t="s">
        <v>26</v>
      </c>
      <c r="U86" s="18">
        <f>AVERAGE(P86:P88)</f>
        <v>3.0126309542600787</v>
      </c>
      <c r="V86" s="3">
        <f>AVERAGE(Q86:Q88)</f>
        <v>1.4594279314389169</v>
      </c>
      <c r="W86" s="3">
        <f>AVERAGE(R86:R88)</f>
        <v>0.51314242152064737</v>
      </c>
      <c r="X86" s="3">
        <f>AVERAGE(S86:S88)</f>
        <v>0.28252069732759716</v>
      </c>
    </row>
    <row r="87" spans="1:24" x14ac:dyDescent="0.25">
      <c r="A87" s="44"/>
      <c r="B87" s="9" t="s">
        <v>4</v>
      </c>
      <c r="C87" s="3">
        <v>19.746410000000001</v>
      </c>
      <c r="D87" s="3">
        <v>20.076149999999998</v>
      </c>
      <c r="E87" s="3">
        <v>7.6135190000000001</v>
      </c>
      <c r="F87" s="3">
        <v>7.659116</v>
      </c>
      <c r="G87" s="22" t="s">
        <v>27</v>
      </c>
      <c r="H87" s="18">
        <f>STDEV(C86:C88)</f>
        <v>2.5628917636724338</v>
      </c>
      <c r="I87" s="3">
        <f>STDEV(D86:D88)</f>
        <v>2.7697858412219061</v>
      </c>
      <c r="J87" s="3">
        <f>STDEV(E86:E88)</f>
        <v>0.22659353491880543</v>
      </c>
      <c r="K87" s="3">
        <f>STDEV(F86:F88)</f>
        <v>0.22389205489550867</v>
      </c>
      <c r="M87" s="41"/>
      <c r="N87" s="9" t="s">
        <v>4</v>
      </c>
      <c r="O87" s="41"/>
      <c r="P87" s="3">
        <f>((C87)-($C$15))/($C$15)</f>
        <v>2.8851268995084181</v>
      </c>
      <c r="Q87" s="3">
        <f>((D87)-($D$15))/($D$15)</f>
        <v>1.4662750826999391</v>
      </c>
      <c r="R87" s="3">
        <f>((E87)-($E$15))/($C$15)</f>
        <v>0.57498959678823591</v>
      </c>
      <c r="S87" s="3">
        <f>((F87)-($F$15))/($D$15)</f>
        <v>0.32623074511515093</v>
      </c>
      <c r="T87" s="22" t="s">
        <v>27</v>
      </c>
      <c r="U87" s="18">
        <f>STDEV(P86:P88)</f>
        <v>0.11374090169298333</v>
      </c>
      <c r="V87" s="3">
        <f>STDEV(Q86:Q88)</f>
        <v>0.15244695363144242</v>
      </c>
      <c r="W87" s="3">
        <f>STDEV(R86:R88)</f>
        <v>9.7932272246362556E-2</v>
      </c>
      <c r="X87" s="3">
        <f>STDEV(S86:S88)</f>
        <v>4.9473955772143023E-2</v>
      </c>
    </row>
    <row r="88" spans="1:24" x14ac:dyDescent="0.25">
      <c r="A88" s="45"/>
      <c r="B88" s="9" t="s">
        <v>5</v>
      </c>
      <c r="C88" s="3">
        <v>23.624890000000001</v>
      </c>
      <c r="D88" s="3">
        <v>23.932580000000002</v>
      </c>
      <c r="E88" s="3">
        <v>7.9857829999999996</v>
      </c>
      <c r="F88" s="3">
        <v>8.0290920000000003</v>
      </c>
      <c r="M88" s="41"/>
      <c r="N88" s="9" t="s">
        <v>5</v>
      </c>
      <c r="O88" s="41"/>
      <c r="P88" s="3">
        <f>((C88)-($C$16))/($C$16)</f>
        <v>3.0491060731903543</v>
      </c>
      <c r="Q88" s="3">
        <f>((D88)-($D$16))/($D$16)</f>
        <v>1.3036727731959556</v>
      </c>
      <c r="R88" s="3">
        <f>((E88)-($E$16))/($C$16)</f>
        <v>0.56420618126985345</v>
      </c>
      <c r="S88" s="3">
        <f>((F88)-($F$16))/($D$16)</f>
        <v>0.29252075295893309</v>
      </c>
      <c r="T88" s="26"/>
      <c r="U88" s="26"/>
      <c r="V88" s="26"/>
      <c r="W88" s="26"/>
      <c r="X88" s="26"/>
    </row>
    <row r="89" spans="1:24" x14ac:dyDescent="0.25">
      <c r="A89" s="43">
        <v>13</v>
      </c>
      <c r="B89" s="9" t="s">
        <v>3</v>
      </c>
      <c r="C89" s="3">
        <v>17.875139999999998</v>
      </c>
      <c r="D89" s="3">
        <v>18.065560000000001</v>
      </c>
      <c r="E89" s="3">
        <v>6.9869070000000004</v>
      </c>
      <c r="F89" s="3">
        <v>7.0271100000000004</v>
      </c>
      <c r="G89" s="22" t="s">
        <v>26</v>
      </c>
      <c r="H89" s="18">
        <f>AVERAGE(C89:C91)</f>
        <v>15.952126666666665</v>
      </c>
      <c r="I89" s="3">
        <f>AVERAGE(D89:D91)</f>
        <v>16.136643333333332</v>
      </c>
      <c r="J89" s="3">
        <f>AVERAGE(E89:E91)</f>
        <v>7.562002333333333</v>
      </c>
      <c r="K89" s="3">
        <f>AVERAGE(F89:F91)</f>
        <v>7.5981363333333336</v>
      </c>
      <c r="M89" s="41">
        <v>13</v>
      </c>
      <c r="N89" s="9" t="s">
        <v>3</v>
      </c>
      <c r="O89" s="41">
        <v>288</v>
      </c>
      <c r="P89" s="3">
        <f>((C89)-($C$11))/($C$11)</f>
        <v>1.843859721413706</v>
      </c>
      <c r="Q89" s="3">
        <f>((D89)-($D$11))/($D$11)</f>
        <v>0.9008535425382368</v>
      </c>
      <c r="R89" s="3">
        <f>((E89)-($E$11))/($C$11)</f>
        <v>0.37284546499804871</v>
      </c>
      <c r="S89" s="3">
        <f>((F89)-($F$11))/($D$11)</f>
        <v>0.19029211104470581</v>
      </c>
      <c r="T89" s="22" t="s">
        <v>26</v>
      </c>
      <c r="U89" s="18">
        <f>AVERAGE(P89:P91)</f>
        <v>1.9273844281334327</v>
      </c>
      <c r="V89" s="3">
        <f>AVERAGE(Q89:Q91)</f>
        <v>0.97693945588517517</v>
      </c>
      <c r="W89" s="3">
        <f>AVERAGE(R89:R91)</f>
        <v>0.52409359284480372</v>
      </c>
      <c r="X89" s="3">
        <f>AVERAGE(S89:S91)</f>
        <v>0.30408381773780563</v>
      </c>
    </row>
    <row r="90" spans="1:24" x14ac:dyDescent="0.25">
      <c r="A90" s="44"/>
      <c r="B90" s="9" t="s">
        <v>16</v>
      </c>
      <c r="C90" s="3">
        <v>17.657170000000001</v>
      </c>
      <c r="D90" s="3">
        <v>17.91872</v>
      </c>
      <c r="E90" s="3">
        <v>7.6767659999999998</v>
      </c>
      <c r="F90" s="3">
        <v>7.7064719999999998</v>
      </c>
      <c r="G90" s="22" t="s">
        <v>27</v>
      </c>
      <c r="H90" s="18">
        <f>STDEV(C89:C91)</f>
        <v>3.1438788323714677</v>
      </c>
      <c r="I90" s="3">
        <f>STDEV(D89:D91)</f>
        <v>3.2146530351553388</v>
      </c>
      <c r="J90" s="3">
        <f>STDEV(E89:E91)</f>
        <v>0.52716723387586739</v>
      </c>
      <c r="K90" s="3">
        <f>STDEV(F89:F91)</f>
        <v>0.52530483676274387</v>
      </c>
      <c r="M90" s="41"/>
      <c r="N90" s="9" t="s">
        <v>16</v>
      </c>
      <c r="O90" s="41"/>
      <c r="P90" s="3">
        <f>((C90)-($C$12))/($C$12)</f>
        <v>2.6401792591151008</v>
      </c>
      <c r="Q90" s="3">
        <f>((D90)-($D$12))/($D$12)</f>
        <v>1.4623739695286939</v>
      </c>
      <c r="R90" s="3">
        <f>((E90)-($E$12))/($C$12)</f>
        <v>0.61636298115379606</v>
      </c>
      <c r="S90" s="3">
        <f>((F90)-($F$12))/($D$12)</f>
        <v>0.37207534413172438</v>
      </c>
      <c r="T90" s="22" t="s">
        <v>27</v>
      </c>
      <c r="U90" s="18">
        <f>STDEV(P89:P91)</f>
        <v>0.67491989783804729</v>
      </c>
      <c r="V90" s="3">
        <f>STDEV(Q89:Q91)</f>
        <v>0.4522178732706873</v>
      </c>
      <c r="W90" s="3">
        <f>STDEV(R89:R91)</f>
        <v>0.13203811554533601</v>
      </c>
      <c r="X90" s="3">
        <f>STDEV(S89:S91)</f>
        <v>9.9169190500227891E-2</v>
      </c>
    </row>
    <row r="91" spans="1:24" x14ac:dyDescent="0.25">
      <c r="A91" s="44"/>
      <c r="B91" s="9" t="s">
        <v>17</v>
      </c>
      <c r="C91" s="3">
        <v>12.324070000000001</v>
      </c>
      <c r="D91" s="3">
        <v>12.425649999999999</v>
      </c>
      <c r="E91" s="3">
        <v>8.0223340000000007</v>
      </c>
      <c r="F91" s="3">
        <v>8.0608269999999997</v>
      </c>
      <c r="G91" s="27"/>
      <c r="H91" s="27"/>
      <c r="I91" s="27"/>
      <c r="J91" s="27"/>
      <c r="K91" s="27"/>
      <c r="M91" s="41"/>
      <c r="N91" s="9" t="s">
        <v>17</v>
      </c>
      <c r="O91" s="41"/>
      <c r="P91" s="3">
        <f>((C91)-($C$13))/($C$13)</f>
        <v>1.2981143038714913</v>
      </c>
      <c r="Q91" s="3">
        <f>((D91)-($D$13))/($D$13)</f>
        <v>0.56759085558859479</v>
      </c>
      <c r="R91" s="3">
        <f>((E91)-($E$13))/($C$13)</f>
        <v>0.58307233238256639</v>
      </c>
      <c r="S91" s="3">
        <f>((F91)-($F$13))/($D$13)</f>
        <v>0.34988399803698683</v>
      </c>
      <c r="T91" s="27"/>
      <c r="U91" s="27"/>
      <c r="V91" s="27"/>
      <c r="W91" s="27"/>
      <c r="X91" s="27"/>
    </row>
    <row r="92" spans="1:24" x14ac:dyDescent="0.25">
      <c r="A92" s="44"/>
      <c r="B92" s="9" t="s">
        <v>18</v>
      </c>
      <c r="C92" s="3">
        <v>23.085329999999999</v>
      </c>
      <c r="D92" s="3">
        <v>23.926629999999999</v>
      </c>
      <c r="E92" s="3">
        <v>8.0230250000000005</v>
      </c>
      <c r="F92" s="3">
        <v>8.0619800000000001</v>
      </c>
      <c r="G92" s="22" t="s">
        <v>26</v>
      </c>
      <c r="H92" s="18">
        <f>AVERAGE(C92:C94)</f>
        <v>21.65673</v>
      </c>
      <c r="I92" s="3">
        <f>AVERAGE(D92:D94)</f>
        <v>22.166166666666669</v>
      </c>
      <c r="J92" s="3">
        <f>AVERAGE(E92:E94)</f>
        <v>8.1385816666666653</v>
      </c>
      <c r="K92" s="3">
        <f>AVERAGE(F92:F94)</f>
        <v>8.1736473333333333</v>
      </c>
      <c r="M92" s="41"/>
      <c r="N92" s="9" t="s">
        <v>18</v>
      </c>
      <c r="O92" s="41"/>
      <c r="P92" s="3">
        <f>((C92)-($C$14))/($C$14)</f>
        <v>2.852878393647222</v>
      </c>
      <c r="Q92" s="3">
        <f>((D92)-($D$14))/($D$14)</f>
        <v>1.4523658465338667</v>
      </c>
      <c r="R92" s="3">
        <f>((E92)-($E$14))/($C$14)</f>
        <v>0.47486810943787339</v>
      </c>
      <c r="S92" s="3">
        <f>((F92)-($F$14))/($D$14)</f>
        <v>0.27353213994700992</v>
      </c>
      <c r="T92" s="22" t="s">
        <v>26</v>
      </c>
      <c r="U92" s="18">
        <f>AVERAGE(P92:P94)</f>
        <v>2.8399507452645225</v>
      </c>
      <c r="V92" s="3">
        <f>AVERAGE(Q92:Q94)</f>
        <v>1.3571170167884616</v>
      </c>
      <c r="W92" s="3">
        <f>AVERAGE(R92:R94)</f>
        <v>0.58677928399915347</v>
      </c>
      <c r="X92" s="3">
        <f>AVERAGE(S92:S94)</f>
        <v>0.32565376169834681</v>
      </c>
    </row>
    <row r="93" spans="1:24" x14ac:dyDescent="0.25">
      <c r="A93" s="44"/>
      <c r="B93" s="9" t="s">
        <v>4</v>
      </c>
      <c r="C93" s="3">
        <v>19.25366</v>
      </c>
      <c r="D93" s="3">
        <v>19.600200000000001</v>
      </c>
      <c r="E93" s="3">
        <v>8.0192379999999996</v>
      </c>
      <c r="F93" s="3">
        <v>8.0535370000000004</v>
      </c>
      <c r="G93" s="22" t="s">
        <v>27</v>
      </c>
      <c r="H93" s="18">
        <f>STDEV(C92:C94)</f>
        <v>2.0934702249852988</v>
      </c>
      <c r="I93" s="3">
        <f>STDEV(D92:D94)</f>
        <v>2.27291131618313</v>
      </c>
      <c r="J93" s="3">
        <f>STDEV(E92:E94)</f>
        <v>0.20343846807409147</v>
      </c>
      <c r="K93" s="3">
        <f>STDEV(F92:F94)</f>
        <v>0.2007697341143159</v>
      </c>
      <c r="M93" s="41"/>
      <c r="N93" s="9" t="s">
        <v>4</v>
      </c>
      <c r="O93" s="41"/>
      <c r="P93" s="3">
        <f>((C93)-($C$15))/($C$15)</f>
        <v>2.7881778196638907</v>
      </c>
      <c r="Q93" s="3">
        <f>((D93)-($D$15))/($D$15)</f>
        <v>1.4078065204700778</v>
      </c>
      <c r="R93" s="3">
        <f>((E93)-($E$15))/($C$15)</f>
        <v>0.65481523600780311</v>
      </c>
      <c r="S93" s="3">
        <f>((F93)-($F$15))/($D$15)</f>
        <v>0.37468379434986943</v>
      </c>
      <c r="T93" s="22" t="s">
        <v>27</v>
      </c>
      <c r="U93" s="18">
        <f>STDEV(P92:P94)</f>
        <v>4.6671808836241419E-2</v>
      </c>
      <c r="V93" s="3">
        <f>STDEV(Q92:Q94)</f>
        <v>0.12833503519073469</v>
      </c>
      <c r="W93" s="3">
        <f>STDEV(R92:R94)</f>
        <v>9.7667898798559652E-2</v>
      </c>
      <c r="X93" s="3">
        <f>STDEV(S92:S94)</f>
        <v>5.0646645885788384E-2</v>
      </c>
    </row>
    <row r="94" spans="1:24" x14ac:dyDescent="0.25">
      <c r="A94" s="45"/>
      <c r="B94" s="9" t="s">
        <v>5</v>
      </c>
      <c r="C94" s="3">
        <v>22.6312</v>
      </c>
      <c r="D94" s="3">
        <v>22.97167</v>
      </c>
      <c r="E94" s="3">
        <v>8.3734819999999992</v>
      </c>
      <c r="F94" s="3">
        <v>8.4054249999999993</v>
      </c>
      <c r="M94" s="41"/>
      <c r="N94" s="9" t="s">
        <v>5</v>
      </c>
      <c r="O94" s="41"/>
      <c r="P94" s="3">
        <f>((C94)-($C$16))/($C$16)</f>
        <v>2.8787960224824554</v>
      </c>
      <c r="Q94" s="3">
        <f>((D94)-($D$16))/($D$16)</f>
        <v>1.2111786833614402</v>
      </c>
      <c r="R94" s="3">
        <f>((E94)-($E$16))/($C$16)</f>
        <v>0.6306545065517839</v>
      </c>
      <c r="S94" s="3">
        <f>((F94)-($F$16))/($D$16)</f>
        <v>0.32874535079816108</v>
      </c>
      <c r="T94" s="27"/>
      <c r="U94" s="27"/>
      <c r="V94" s="27"/>
      <c r="W94" s="27"/>
      <c r="X94" s="27"/>
    </row>
    <row r="95" spans="1:24" x14ac:dyDescent="0.25">
      <c r="A95" s="43">
        <v>14</v>
      </c>
      <c r="B95" s="9" t="s">
        <v>3</v>
      </c>
      <c r="C95" s="3">
        <v>18.097930000000002</v>
      </c>
      <c r="D95" s="3">
        <v>18.329699999999999</v>
      </c>
      <c r="E95" s="3">
        <v>7.153975</v>
      </c>
      <c r="F95" s="3">
        <v>7.1844460000000003</v>
      </c>
      <c r="G95" s="22" t="s">
        <v>26</v>
      </c>
      <c r="H95" s="18">
        <f>AVERAGE(C95:C97)</f>
        <v>16.879360000000002</v>
      </c>
      <c r="I95" s="3">
        <f>AVERAGE(D95:D97)</f>
        <v>17.097586666666668</v>
      </c>
      <c r="J95" s="3">
        <f>AVERAGE(E95:E97)</f>
        <v>7.8322413333333332</v>
      </c>
      <c r="K95" s="3">
        <f>AVERAGE(F95:F97)</f>
        <v>7.8592183333333336</v>
      </c>
      <c r="M95" s="41">
        <v>14</v>
      </c>
      <c r="N95" s="9" t="s">
        <v>3</v>
      </c>
      <c r="O95" s="41">
        <v>312</v>
      </c>
      <c r="P95" s="3">
        <f>((C95)-($C$11))/($C$11)</f>
        <v>1.8793046749823925</v>
      </c>
      <c r="Q95" s="3">
        <f>((D95)-($D$11))/($D$11)</f>
        <v>0.92864628490138779</v>
      </c>
      <c r="R95" s="3">
        <f>((E95)-($E$11))/($C$11)</f>
        <v>0.39942528232743152</v>
      </c>
      <c r="S95" s="3">
        <f>((F95)-($F$11))/($D$11)</f>
        <v>0.2068469642000354</v>
      </c>
      <c r="T95" s="22" t="s">
        <v>26</v>
      </c>
      <c r="U95" s="18">
        <f>AVERAGE(P95:P97)</f>
        <v>2.1036023672442599</v>
      </c>
      <c r="V95" s="3">
        <f>AVERAGE(Q95:Q97)</f>
        <v>1.0993748414700144</v>
      </c>
      <c r="W95" s="3">
        <f>AVERAGE(R95:R97)</f>
        <v>0.5754209927107099</v>
      </c>
      <c r="X95" s="3">
        <f>AVERAGE(S95:S97)</f>
        <v>0.33730203694016775</v>
      </c>
    </row>
    <row r="96" spans="1:24" x14ac:dyDescent="0.25">
      <c r="A96" s="44"/>
      <c r="B96" s="9" t="s">
        <v>16</v>
      </c>
      <c r="C96" s="3">
        <v>18.471979999999999</v>
      </c>
      <c r="D96" s="3">
        <v>18.730840000000001</v>
      </c>
      <c r="E96" s="3">
        <v>8.0516089999999991</v>
      </c>
      <c r="F96" s="3">
        <v>8.0737850000000009</v>
      </c>
      <c r="G96" s="22" t="s">
        <v>27</v>
      </c>
      <c r="H96" s="18">
        <f>STDEV(C95:C97)</f>
        <v>2.4417350926543953</v>
      </c>
      <c r="I96" s="3">
        <f>STDEV(D95:D97)</f>
        <v>2.4895728400135999</v>
      </c>
      <c r="J96" s="3">
        <f>STDEV(E95:E97)</f>
        <v>0.59948118334968059</v>
      </c>
      <c r="K96" s="3">
        <f>STDEV(F95:F97)</f>
        <v>0.59713725888972391</v>
      </c>
      <c r="M96" s="41"/>
      <c r="N96" s="9" t="s">
        <v>16</v>
      </c>
      <c r="O96" s="41"/>
      <c r="P96" s="3">
        <f>((C96)-($C$12))/($C$12)</f>
        <v>2.8081594315957172</v>
      </c>
      <c r="Q96" s="3">
        <f>((D96)-($D$12))/($D$12)</f>
        <v>1.5739747506187294</v>
      </c>
      <c r="R96" s="3">
        <f>((E96)-($E$12))/($C$12)</f>
        <v>0.69364012771943928</v>
      </c>
      <c r="S96" s="3">
        <f>((F96)-($F$12))/($D$12)</f>
        <v>0.42255115768701718</v>
      </c>
      <c r="T96" s="22" t="s">
        <v>27</v>
      </c>
      <c r="U96" s="18">
        <f>STDEV(P95:P97)</f>
        <v>0.62344172789500907</v>
      </c>
      <c r="V96" s="3">
        <f>STDEV(Q95:Q97)</f>
        <v>0.41637189669262548</v>
      </c>
      <c r="W96" s="3">
        <f>STDEV(R95:R97)</f>
        <v>0.15538401883324082</v>
      </c>
      <c r="X96" s="3">
        <f>STDEV(S95:S97)</f>
        <v>0.11473778080336702</v>
      </c>
    </row>
    <row r="97" spans="1:24" x14ac:dyDescent="0.25">
      <c r="A97" s="44"/>
      <c r="B97" s="9" t="s">
        <v>17</v>
      </c>
      <c r="C97" s="3">
        <v>14.06817</v>
      </c>
      <c r="D97" s="3">
        <v>14.23222</v>
      </c>
      <c r="E97" s="3">
        <v>8.2911400000000004</v>
      </c>
      <c r="F97" s="3">
        <v>8.3194239999999997</v>
      </c>
      <c r="G97" s="27"/>
      <c r="H97" s="27"/>
      <c r="I97" s="27"/>
      <c r="J97" s="27"/>
      <c r="K97" s="27"/>
      <c r="M97" s="41"/>
      <c r="N97" s="9" t="s">
        <v>17</v>
      </c>
      <c r="O97" s="41"/>
      <c r="P97" s="3">
        <f>((C97)-($C$13))/($C$13)</f>
        <v>1.6233429951546685</v>
      </c>
      <c r="Q97" s="3">
        <f>((D97)-($D$13))/($D$13)</f>
        <v>0.79550348888992617</v>
      </c>
      <c r="R97" s="3">
        <f>((E97)-($E$13))/($C$13)</f>
        <v>0.63319756808525873</v>
      </c>
      <c r="S97" s="3">
        <f>((F97)-($F$13))/($D$13)</f>
        <v>0.3825079889334505</v>
      </c>
      <c r="T97" s="27"/>
      <c r="U97" s="27"/>
      <c r="V97" s="27"/>
      <c r="W97" s="27"/>
      <c r="X97" s="27"/>
    </row>
    <row r="98" spans="1:24" x14ac:dyDescent="0.25">
      <c r="A98" s="44"/>
      <c r="B98" s="9" t="s">
        <v>18</v>
      </c>
      <c r="C98" s="3">
        <v>22.145489999999999</v>
      </c>
      <c r="D98" s="3">
        <v>22.959129999999998</v>
      </c>
      <c r="E98" s="3">
        <v>8.1780489999999997</v>
      </c>
      <c r="F98" s="3">
        <v>8.205959</v>
      </c>
      <c r="G98" s="22" t="s">
        <v>26</v>
      </c>
      <c r="H98" s="18">
        <f>AVERAGE(C98:C100)</f>
        <v>20.96415</v>
      </c>
      <c r="I98" s="3">
        <f>AVERAGE(D98:D100)</f>
        <v>21.473029999999998</v>
      </c>
      <c r="J98" s="3">
        <f>AVERAGE(E98:E100)</f>
        <v>8.3338040000000007</v>
      </c>
      <c r="K98" s="3">
        <f>AVERAGE(F98:F100)</f>
        <v>8.3584816666666679</v>
      </c>
      <c r="M98" s="41"/>
      <c r="N98" s="9" t="s">
        <v>18</v>
      </c>
      <c r="O98" s="41"/>
      <c r="P98" s="3">
        <f>((C98)-($C$14))/($C$14)</f>
        <v>2.6960216699406341</v>
      </c>
      <c r="Q98" s="3">
        <f>((D98)-($D$14))/($D$14)</f>
        <v>1.3532016952713815</v>
      </c>
      <c r="R98" s="3">
        <f>((E98)-($E$14))/($C$14)</f>
        <v>0.50074119074521284</v>
      </c>
      <c r="S98" s="3">
        <f>((F98)-($F$14))/($D$14)</f>
        <v>0.28828930308356948</v>
      </c>
      <c r="T98" s="22" t="s">
        <v>26</v>
      </c>
      <c r="U98" s="18">
        <f>AVERAGE(P98:P100)</f>
        <v>2.7197259014422612</v>
      </c>
      <c r="V98" s="3">
        <f>AVERAGE(Q98:Q100)</f>
        <v>1.2853283372489752</v>
      </c>
      <c r="W98" s="3">
        <f>AVERAGE(R98:R100)</f>
        <v>0.62193708517676738</v>
      </c>
      <c r="X98" s="3">
        <f>AVERAGE(S98:S100)</f>
        <v>0.34567688150298692</v>
      </c>
    </row>
    <row r="99" spans="1:24" x14ac:dyDescent="0.25">
      <c r="A99" s="44"/>
      <c r="B99" s="9" t="s">
        <v>4</v>
      </c>
      <c r="C99" s="3">
        <v>18.90699</v>
      </c>
      <c r="D99" s="3">
        <v>19.255210000000002</v>
      </c>
      <c r="E99" s="3">
        <v>8.2476240000000001</v>
      </c>
      <c r="F99" s="3">
        <v>8.2715379999999996</v>
      </c>
      <c r="G99" s="22" t="s">
        <v>27</v>
      </c>
      <c r="H99" s="18">
        <f>STDEV(C98:C100)</f>
        <v>1.7880900611546384</v>
      </c>
      <c r="I99" s="3">
        <f>STDEV(D98:D100)</f>
        <v>1.9573748901015344</v>
      </c>
      <c r="J99" s="3">
        <f>STDEV(E98:E100)</f>
        <v>0.2123901559041759</v>
      </c>
      <c r="K99" s="3">
        <f>STDEV(F98:F100)</f>
        <v>0.20996010313946198</v>
      </c>
      <c r="M99" s="41"/>
      <c r="N99" s="9" t="s">
        <v>4</v>
      </c>
      <c r="O99" s="41"/>
      <c r="P99" s="3">
        <f>((C99)-($C$15))/($C$15)</f>
        <v>2.7199701331906239</v>
      </c>
      <c r="Q99" s="3">
        <f>((D99)-($D$15))/($D$15)</f>
        <v>1.3654258727472501</v>
      </c>
      <c r="R99" s="3">
        <f>((E99)-($E$15))/($C$15)</f>
        <v>0.69975042129318565</v>
      </c>
      <c r="S99" s="3">
        <f>((F99)-($F$15))/($D$15)</f>
        <v>0.40146434910283091</v>
      </c>
      <c r="T99" s="22" t="s">
        <v>27</v>
      </c>
      <c r="U99" s="18">
        <f>STDEV(P98:P100)</f>
        <v>2.3583064142014821E-2</v>
      </c>
      <c r="V99" s="3">
        <f>STDEV(Q98:Q100)</f>
        <v>0.12829223135374157</v>
      </c>
      <c r="W99" s="3">
        <f>STDEV(R98:R100)</f>
        <v>0.10636119233676655</v>
      </c>
      <c r="X99" s="3">
        <f>STDEV(S98:S100)</f>
        <v>5.6604487687299879E-2</v>
      </c>
    </row>
    <row r="100" spans="1:24" x14ac:dyDescent="0.25">
      <c r="A100" s="45"/>
      <c r="B100" s="9" t="s">
        <v>5</v>
      </c>
      <c r="C100" s="3">
        <v>21.839970000000001</v>
      </c>
      <c r="D100" s="3">
        <v>22.204750000000001</v>
      </c>
      <c r="E100" s="3">
        <v>8.5757390000000004</v>
      </c>
      <c r="F100" s="3">
        <v>8.5979480000000006</v>
      </c>
      <c r="M100" s="41"/>
      <c r="N100" s="9" t="s">
        <v>5</v>
      </c>
      <c r="O100" s="41"/>
      <c r="P100" s="3">
        <f>((C100)-($C$16))/($C$16)</f>
        <v>2.7431859011955249</v>
      </c>
      <c r="Q100" s="3">
        <f>((D100)-($D$16))/($D$16)</f>
        <v>1.1373574437282941</v>
      </c>
      <c r="R100" s="3">
        <f>((E100)-($E$16))/($C$16)</f>
        <v>0.66531964349190365</v>
      </c>
      <c r="S100" s="3">
        <f>((F100)-($F$16))/($D$16)</f>
        <v>0.34727699232256037</v>
      </c>
      <c r="T100" s="27"/>
      <c r="U100" s="27"/>
      <c r="V100" s="27"/>
      <c r="W100" s="27"/>
      <c r="X100" s="27"/>
    </row>
    <row r="101" spans="1:24" x14ac:dyDescent="0.25">
      <c r="A101" s="43">
        <v>15</v>
      </c>
      <c r="B101" s="9" t="s">
        <v>3</v>
      </c>
      <c r="C101" s="3">
        <v>18.118970000000001</v>
      </c>
      <c r="D101" s="3">
        <v>18.380980000000001</v>
      </c>
      <c r="E101" s="3">
        <v>7.3971790000000004</v>
      </c>
      <c r="F101" s="3">
        <v>7.4192669999999996</v>
      </c>
      <c r="G101" s="22" t="s">
        <v>26</v>
      </c>
      <c r="H101" s="18">
        <f>AVERAGE(C101:C103)</f>
        <v>17.290213333333334</v>
      </c>
      <c r="I101" s="3">
        <f>AVERAGE(D101:D103)</f>
        <v>17.518846666666665</v>
      </c>
      <c r="J101" s="3">
        <f>AVERAGE(E101:E103)</f>
        <v>8.0120663333333351</v>
      </c>
      <c r="K101" s="3">
        <f>AVERAGE(F101:F103)</f>
        <v>8.0318586666666665</v>
      </c>
      <c r="M101" s="41">
        <v>15</v>
      </c>
      <c r="N101" s="9" t="s">
        <v>3</v>
      </c>
      <c r="O101" s="41">
        <v>336</v>
      </c>
      <c r="P101" s="3">
        <f>((C101)-($C$11))/($C$11)</f>
        <v>1.8826520506414666</v>
      </c>
      <c r="Q101" s="3">
        <f>((D101)-($D$11))/($D$11)</f>
        <v>0.93404195321509431</v>
      </c>
      <c r="R101" s="3">
        <f>((E101)-($E$11))/($C$11)</f>
        <v>0.43811801758358615</v>
      </c>
      <c r="S101" s="3">
        <f>((F101)-($F$11))/($D$11)</f>
        <v>0.23155476897953683</v>
      </c>
      <c r="T101" s="22" t="s">
        <v>26</v>
      </c>
      <c r="U101" s="18">
        <f>AVERAGE(P101:P103)</f>
        <v>2.1836734177251462</v>
      </c>
      <c r="V101" s="3">
        <f>AVERAGE(Q101:Q103)</f>
        <v>1.1543405258339909</v>
      </c>
      <c r="W101" s="3">
        <f>AVERAGE(R101:R103)</f>
        <v>0.60769045575198632</v>
      </c>
      <c r="X101" s="3">
        <f>AVERAGE(S101:S103)</f>
        <v>0.35796985103368906</v>
      </c>
    </row>
    <row r="102" spans="1:24" x14ac:dyDescent="0.25">
      <c r="A102" s="44"/>
      <c r="B102" s="9" t="s">
        <v>16</v>
      </c>
      <c r="C102" s="3">
        <v>19.028199999999998</v>
      </c>
      <c r="D102" s="3">
        <v>19.311160000000001</v>
      </c>
      <c r="E102" s="3">
        <v>8.1973500000000001</v>
      </c>
      <c r="F102" s="3">
        <v>8.2141230000000007</v>
      </c>
      <c r="G102" s="22" t="s">
        <v>27</v>
      </c>
      <c r="H102" s="18">
        <f>STDEV(C101:C103)</f>
        <v>2.2688771017032519</v>
      </c>
      <c r="I102" s="3">
        <f>STDEV(D101:D103)</f>
        <v>2.3453942179798832</v>
      </c>
      <c r="J102" s="3">
        <f>STDEV(E101:E103)</f>
        <v>0.54634045257543695</v>
      </c>
      <c r="K102" s="3">
        <f>STDEV(F101:F103)</f>
        <v>0.54482586717623283</v>
      </c>
      <c r="M102" s="41"/>
      <c r="N102" s="9" t="s">
        <v>16</v>
      </c>
      <c r="O102" s="41"/>
      <c r="P102" s="3">
        <f>((C102)-($C$12))/($C$12)</f>
        <v>2.9228290251662044</v>
      </c>
      <c r="Q102" s="3">
        <f>((D102)-($D$12))/($D$12)</f>
        <v>1.6537217895811605</v>
      </c>
      <c r="R102" s="3">
        <f>((E102)-($E$12))/($C$12)</f>
        <v>0.72368590319776893</v>
      </c>
      <c r="S102" s="3">
        <f>((F102)-($F$12))/($D$12)</f>
        <v>0.44183627616287469</v>
      </c>
      <c r="T102" s="22" t="s">
        <v>27</v>
      </c>
      <c r="U102" s="18">
        <f>STDEV(P101:P103)</f>
        <v>0.64378819810013188</v>
      </c>
      <c r="V102" s="3">
        <f>STDEV(Q101:Q103)</f>
        <v>0.4334744837744447</v>
      </c>
      <c r="W102" s="3">
        <f>STDEV(R101:R103)</f>
        <v>0.1501336896725956</v>
      </c>
      <c r="X102" s="3">
        <f>STDEV(S101:S103)</f>
        <v>0.11141081285231225</v>
      </c>
    </row>
    <row r="103" spans="1:24" x14ac:dyDescent="0.25">
      <c r="A103" s="44"/>
      <c r="B103" s="9" t="s">
        <v>17</v>
      </c>
      <c r="C103" s="3">
        <v>14.723470000000001</v>
      </c>
      <c r="D103" s="3">
        <v>14.8644</v>
      </c>
      <c r="E103" s="3">
        <v>8.4416700000000002</v>
      </c>
      <c r="F103" s="3">
        <v>8.4621860000000009</v>
      </c>
      <c r="G103" s="27"/>
      <c r="H103" s="27"/>
      <c r="I103" s="27"/>
      <c r="J103" s="27"/>
      <c r="K103" s="27"/>
      <c r="M103" s="41"/>
      <c r="N103" s="9" t="s">
        <v>17</v>
      </c>
      <c r="O103" s="41"/>
      <c r="P103" s="3">
        <f>((C103)-($C$13))/($C$13)</f>
        <v>1.7455391773677678</v>
      </c>
      <c r="Q103" s="3">
        <f>((D103)-($D$13))/($D$13)</f>
        <v>0.87525783470571827</v>
      </c>
      <c r="R103" s="3">
        <f>((E103)-($E$13))/($C$13)</f>
        <v>0.66126744647460378</v>
      </c>
      <c r="S103" s="3">
        <f>((F103)-($F$13))/($D$13)</f>
        <v>0.40051850795865568</v>
      </c>
      <c r="T103" s="27"/>
      <c r="U103" s="27"/>
      <c r="V103" s="27"/>
      <c r="W103" s="27"/>
      <c r="X103" s="27"/>
    </row>
    <row r="104" spans="1:24" x14ac:dyDescent="0.25">
      <c r="A104" s="44"/>
      <c r="B104" s="9" t="s">
        <v>18</v>
      </c>
      <c r="C104" s="3">
        <v>21.83296</v>
      </c>
      <c r="D104" s="3">
        <v>22.643519999999999</v>
      </c>
      <c r="E104" s="3">
        <v>8.4163409999999992</v>
      </c>
      <c r="F104" s="3">
        <v>8.4356220000000004</v>
      </c>
      <c r="G104" s="22" t="s">
        <v>26</v>
      </c>
      <c r="H104" s="18">
        <f>AVERAGE(C104:C106)</f>
        <v>20.811076666666665</v>
      </c>
      <c r="I104" s="3">
        <f>AVERAGE(D104:D106)</f>
        <v>21.323776666666667</v>
      </c>
      <c r="J104" s="3">
        <f>AVERAGE(E104:E106)</f>
        <v>8.5581326666666673</v>
      </c>
      <c r="K104" s="3">
        <f>AVERAGE(F104:F106)</f>
        <v>8.5754080000000013</v>
      </c>
      <c r="M104" s="41"/>
      <c r="N104" s="9" t="s">
        <v>18</v>
      </c>
      <c r="O104" s="41"/>
      <c r="P104" s="3">
        <f>((C104)-($C$14))/($C$14)</f>
        <v>2.6438612683190605</v>
      </c>
      <c r="Q104" s="3">
        <f>((D104)-($D$14))/($D$14)</f>
        <v>1.3208531704342208</v>
      </c>
      <c r="R104" s="3">
        <f>((E104)-($E$14))/($C$14)</f>
        <v>0.54051147335234828</v>
      </c>
      <c r="S104" s="3">
        <f>((F104)-($F$14))/($D$14)</f>
        <v>0.31182866894547767</v>
      </c>
      <c r="T104" s="22" t="s">
        <v>26</v>
      </c>
      <c r="U104" s="18">
        <f>AVERAGE(P104:P106)</f>
        <v>2.6936703731324898</v>
      </c>
      <c r="V104" s="3">
        <f>AVERAGE(Q104:Q106)</f>
        <v>1.2699971270060642</v>
      </c>
      <c r="W104" s="3">
        <f>AVERAGE(R104:R106)</f>
        <v>0.6619414103873118</v>
      </c>
      <c r="X104" s="3">
        <f>AVERAGE(S104:S106)</f>
        <v>0.36897993584699834</v>
      </c>
    </row>
    <row r="105" spans="1:24" x14ac:dyDescent="0.25">
      <c r="A105" s="44"/>
      <c r="B105" s="9" t="s">
        <v>4</v>
      </c>
      <c r="C105" s="3">
        <v>18.872890000000002</v>
      </c>
      <c r="D105" s="3">
        <v>19.22043</v>
      </c>
      <c r="E105" s="3">
        <v>8.4739620000000002</v>
      </c>
      <c r="F105" s="3">
        <v>8.4909700000000008</v>
      </c>
      <c r="G105" s="22" t="s">
        <v>27</v>
      </c>
      <c r="H105" s="18">
        <f>STDEV(C104:C106)</f>
        <v>1.6793488173197759</v>
      </c>
      <c r="I105" s="3">
        <f>STDEV(D104:D106)</f>
        <v>1.8411713459190404</v>
      </c>
      <c r="J105" s="3">
        <f>STDEV(E104:E106)</f>
        <v>0.1977985767752983</v>
      </c>
      <c r="K105" s="3">
        <f>STDEV(F104:F106)</f>
        <v>0.19614574149850936</v>
      </c>
      <c r="M105" s="41"/>
      <c r="N105" s="9" t="s">
        <v>4</v>
      </c>
      <c r="O105" s="41"/>
      <c r="P105" s="3">
        <f>((C105)-($C$15))/($C$15)</f>
        <v>2.713260922388598</v>
      </c>
      <c r="Q105" s="3">
        <f>((D105)-($D$15))/($D$15)</f>
        <v>1.361153288243931</v>
      </c>
      <c r="R105" s="3">
        <f>((E105)-($E$15))/($C$15)</f>
        <v>0.74428266042834679</v>
      </c>
      <c r="S105" s="3">
        <f>((F105)-($F$15))/($D$15)</f>
        <v>0.42842069650743869</v>
      </c>
      <c r="T105" s="22" t="s">
        <v>27</v>
      </c>
      <c r="U105" s="18">
        <f>STDEV(P104:P106)</f>
        <v>4.3462038852555632E-2</v>
      </c>
      <c r="V105" s="3">
        <f>STDEV(Q104:Q106)</f>
        <v>0.12462593863015664</v>
      </c>
      <c r="W105" s="3">
        <f>STDEV(R104:R106)</f>
        <v>0.10736208948587171</v>
      </c>
      <c r="X105" s="3">
        <f>STDEV(S104:S106)</f>
        <v>5.8329722774983425E-2</v>
      </c>
    </row>
    <row r="106" spans="1:24" x14ac:dyDescent="0.25">
      <c r="A106" s="45"/>
      <c r="B106" s="9" t="s">
        <v>5</v>
      </c>
      <c r="C106" s="3">
        <v>21.72738</v>
      </c>
      <c r="D106" s="3">
        <v>22.107379999999999</v>
      </c>
      <c r="E106" s="3">
        <v>8.7840950000000007</v>
      </c>
      <c r="F106" s="3">
        <v>8.7996320000000008</v>
      </c>
      <c r="M106" s="41"/>
      <c r="N106" s="9" t="s">
        <v>5</v>
      </c>
      <c r="O106" s="41"/>
      <c r="P106" s="3">
        <f>((C106)-($C$16))/($C$16)</f>
        <v>2.7238889286898114</v>
      </c>
      <c r="Q106" s="3">
        <f>((D106)-($D$16))/($D$16)</f>
        <v>1.1279849223400404</v>
      </c>
      <c r="R106" s="3">
        <f>((E106)-($E$16))/($C$16)</f>
        <v>0.70103009738124034</v>
      </c>
      <c r="S106" s="3">
        <f>((F106)-($F$16))/($D$16)</f>
        <v>0.36669044208807888</v>
      </c>
      <c r="T106" s="27"/>
      <c r="U106" s="27"/>
      <c r="V106" s="27"/>
      <c r="W106" s="27"/>
      <c r="X106" s="27"/>
    </row>
    <row r="107" spans="1:24" x14ac:dyDescent="0.25">
      <c r="A107" s="43">
        <v>16</v>
      </c>
      <c r="B107" s="9" t="s">
        <v>3</v>
      </c>
      <c r="C107" s="3">
        <v>18.849</v>
      </c>
      <c r="D107" s="3">
        <v>19.13231</v>
      </c>
      <c r="E107" s="3">
        <v>7.6322859999999997</v>
      </c>
      <c r="F107" s="3">
        <v>7.6519709999999996</v>
      </c>
      <c r="G107" s="22" t="s">
        <v>26</v>
      </c>
      <c r="H107" s="18">
        <f>AVERAGE(C107:C109)</f>
        <v>18.072633333333332</v>
      </c>
      <c r="I107" s="3">
        <f>AVERAGE(D107:D109)</f>
        <v>18.309930000000001</v>
      </c>
      <c r="J107" s="3">
        <f>AVERAGE(E107:E109)</f>
        <v>8.3061983333333327</v>
      </c>
      <c r="K107" s="3">
        <f>AVERAGE(F107:F109)</f>
        <v>8.323221666666667</v>
      </c>
      <c r="M107" s="41">
        <v>16</v>
      </c>
      <c r="N107" s="9" t="s">
        <v>3</v>
      </c>
      <c r="O107" s="41">
        <v>360</v>
      </c>
      <c r="P107" s="3">
        <f>((C107)-($C$11))/($C$11)</f>
        <v>1.998796758454868</v>
      </c>
      <c r="Q107" s="3">
        <f>((D107)-($D$11))/($D$11)</f>
        <v>1.0130967011506828</v>
      </c>
      <c r="R107" s="3">
        <f>((E107)-($E$11))/($C$11)</f>
        <v>0.4755225541367214</v>
      </c>
      <c r="S107" s="3">
        <f>((F107)-($F$11))/($D$11)</f>
        <v>0.2560398235675384</v>
      </c>
      <c r="T107" s="22" t="s">
        <v>26</v>
      </c>
      <c r="U107" s="18">
        <f>AVERAGE(P107:P109)</f>
        <v>2.3278751716496386</v>
      </c>
      <c r="V107" s="3">
        <f>AVERAGE(Q107:Q109)</f>
        <v>1.2518348116414515</v>
      </c>
      <c r="W107" s="3">
        <f>AVERAGE(R107:R109)</f>
        <v>0.66213191646228176</v>
      </c>
      <c r="X107" s="3">
        <f>AVERAGE(S107:S109)</f>
        <v>0.39409058041768996</v>
      </c>
    </row>
    <row r="108" spans="1:24" x14ac:dyDescent="0.25">
      <c r="A108" s="44"/>
      <c r="B108" s="9" t="s">
        <v>16</v>
      </c>
      <c r="C108" s="3">
        <v>19.784600000000001</v>
      </c>
      <c r="D108" s="3">
        <v>20.093520000000002</v>
      </c>
      <c r="E108" s="3">
        <v>8.4623989999999996</v>
      </c>
      <c r="F108" s="3">
        <v>8.4771009999999993</v>
      </c>
      <c r="G108" s="22" t="s">
        <v>27</v>
      </c>
      <c r="H108" s="18">
        <f>STDEV(C107:C109)</f>
        <v>2.2051505443695527</v>
      </c>
      <c r="I108" s="3">
        <f>STDEV(D107:D109)</f>
        <v>2.3074425012771189</v>
      </c>
      <c r="J108" s="3">
        <f>STDEV(E107:E109)</f>
        <v>0.61097538865680445</v>
      </c>
      <c r="K108" s="3">
        <f>STDEV(F107:F109)</f>
        <v>0.60906871668255425</v>
      </c>
      <c r="M108" s="41"/>
      <c r="N108" s="9" t="s">
        <v>16</v>
      </c>
      <c r="O108" s="41"/>
      <c r="P108" s="3">
        <f>((C108)-($C$12))/($C$12)</f>
        <v>3.0787674678268728</v>
      </c>
      <c r="Q108" s="3">
        <f>((D108)-($D$12))/($D$12)</f>
        <v>1.7612329789295331</v>
      </c>
      <c r="R108" s="3">
        <f>((E108)-($E$12))/($C$12)</f>
        <v>0.7783280611681116</v>
      </c>
      <c r="S108" s="3">
        <f>((F108)-($F$12))/($D$12)</f>
        <v>0.47797447028381151</v>
      </c>
      <c r="T108" s="22" t="s">
        <v>27</v>
      </c>
      <c r="U108" s="18">
        <f>STDEV(P107:P109)</f>
        <v>0.65194278674046768</v>
      </c>
      <c r="V108" s="3">
        <f>STDEV(Q107:Q109)</f>
        <v>0.44144039494742859</v>
      </c>
      <c r="W108" s="3">
        <f>STDEV(R107:R109)</f>
        <v>0.16322165813337111</v>
      </c>
      <c r="X108" s="3">
        <f>STDEV(S107:S109)</f>
        <v>0.12047524211396492</v>
      </c>
    </row>
    <row r="109" spans="1:24" x14ac:dyDescent="0.25">
      <c r="A109" s="44"/>
      <c r="B109" s="9" t="s">
        <v>17</v>
      </c>
      <c r="C109" s="3">
        <v>15.584300000000001</v>
      </c>
      <c r="D109" s="3">
        <v>15.70396</v>
      </c>
      <c r="E109" s="3">
        <v>8.8239099999999997</v>
      </c>
      <c r="F109" s="3">
        <v>8.8405930000000001</v>
      </c>
      <c r="G109" s="27"/>
      <c r="H109" s="27"/>
      <c r="I109" s="27"/>
      <c r="J109" s="27"/>
      <c r="K109" s="27"/>
      <c r="M109" s="41"/>
      <c r="N109" s="9" t="s">
        <v>17</v>
      </c>
      <c r="O109" s="41"/>
      <c r="P109" s="3">
        <f>((C109)-($C$13))/($C$13)</f>
        <v>1.9060612886671757</v>
      </c>
      <c r="Q109" s="3">
        <f>((D109)-($D$13))/($D$13)</f>
        <v>0.98117475484413852</v>
      </c>
      <c r="R109" s="3">
        <f>((E109)-($E$13))/($C$13)</f>
        <v>0.73254513408201249</v>
      </c>
      <c r="S109" s="3">
        <f>((F109)-($F$13))/($D$13)</f>
        <v>0.44825744740172002</v>
      </c>
      <c r="T109" s="27"/>
      <c r="U109" s="27"/>
      <c r="V109" s="27"/>
      <c r="W109" s="27"/>
      <c r="X109" s="27"/>
    </row>
    <row r="110" spans="1:24" x14ac:dyDescent="0.25">
      <c r="A110" s="44"/>
      <c r="B110" s="9" t="s">
        <v>18</v>
      </c>
      <c r="C110" s="3">
        <v>22.371690000000001</v>
      </c>
      <c r="D110" s="3">
        <v>23.193930000000002</v>
      </c>
      <c r="E110" s="3">
        <v>8.8336679999999994</v>
      </c>
      <c r="F110" s="3">
        <v>8.8505490000000009</v>
      </c>
      <c r="G110" s="22" t="s">
        <v>26</v>
      </c>
      <c r="H110" s="18">
        <f>AVERAGE(C110:C112)</f>
        <v>21.18459</v>
      </c>
      <c r="I110" s="3">
        <f>AVERAGE(D110:D112)</f>
        <v>21.71041</v>
      </c>
      <c r="J110" s="3">
        <f>AVERAGE(E110:E112)</f>
        <v>8.9279609999999998</v>
      </c>
      <c r="K110" s="3">
        <f>AVERAGE(F110:F112)</f>
        <v>8.9432706666666668</v>
      </c>
      <c r="M110" s="41"/>
      <c r="N110" s="9" t="s">
        <v>18</v>
      </c>
      <c r="O110" s="41"/>
      <c r="P110" s="3">
        <f>((C110)-($C$14))/($C$14)</f>
        <v>2.733773830842948</v>
      </c>
      <c r="Q110" s="3">
        <f>((D110)-($D$14))/($D$14)</f>
        <v>1.3772675792160138</v>
      </c>
      <c r="R110" s="3">
        <f>((E110)-($E$14))/($C$14)</f>
        <v>0.61016220744995986</v>
      </c>
      <c r="S110" s="3">
        <f>((F110)-($F$14))/($D$14)</f>
        <v>0.35435671420737869</v>
      </c>
      <c r="T110" s="22" t="s">
        <v>26</v>
      </c>
      <c r="U110" s="18">
        <f>AVERAGE(P110:P112)</f>
        <v>2.7595300611477942</v>
      </c>
      <c r="V110" s="3">
        <f>AVERAGE(Q110:Q112)</f>
        <v>1.3111888217349799</v>
      </c>
      <c r="W110" s="3">
        <f>AVERAGE(R110:R112)</f>
        <v>0.72732589838865047</v>
      </c>
      <c r="X110" s="3">
        <f>AVERAGE(S110:S112)</f>
        <v>0.40798477271135208</v>
      </c>
    </row>
    <row r="111" spans="1:24" x14ac:dyDescent="0.25">
      <c r="A111" s="44"/>
      <c r="B111" s="9" t="s">
        <v>4</v>
      </c>
      <c r="C111" s="3">
        <v>19.186350000000001</v>
      </c>
      <c r="D111" s="3">
        <v>19.539850000000001</v>
      </c>
      <c r="E111" s="3">
        <v>8.7844060000000006</v>
      </c>
      <c r="F111" s="3">
        <v>8.7992969999999993</v>
      </c>
      <c r="G111" s="22" t="s">
        <v>27</v>
      </c>
      <c r="H111" s="18">
        <f>STDEV(C110:C112)</f>
        <v>1.7407064093637381</v>
      </c>
      <c r="I111" s="3">
        <f>STDEV(D110:D112)</f>
        <v>1.9214820146959479</v>
      </c>
      <c r="J111" s="3">
        <f>STDEV(E110:E112)</f>
        <v>0.20744984812961381</v>
      </c>
      <c r="K111" s="3">
        <f>STDEV(F110:F112)</f>
        <v>0.20657977270859174</v>
      </c>
      <c r="M111" s="41"/>
      <c r="N111" s="9" t="s">
        <v>4</v>
      </c>
      <c r="O111" s="41"/>
      <c r="P111" s="3">
        <f>((C111)-($C$15))/($C$15)</f>
        <v>2.7749345064942608</v>
      </c>
      <c r="Q111" s="3">
        <f>((D111)-($D$15))/($D$15)</f>
        <v>1.4003927632884998</v>
      </c>
      <c r="R111" s="3">
        <f>((E111)-($E$15))/($C$15)</f>
        <v>0.8053628433674731</v>
      </c>
      <c r="S111" s="3">
        <f>((F111)-($F$15))/($D$15)</f>
        <v>0.46629744067520096</v>
      </c>
      <c r="T111" s="22" t="s">
        <v>27</v>
      </c>
      <c r="U111" s="18">
        <f>STDEV(P110:P112)</f>
        <v>2.2448160144798831E-2</v>
      </c>
      <c r="V111" s="3">
        <f>STDEV(Q110:Q112)</f>
        <v>0.13497492729832647</v>
      </c>
      <c r="W111" s="3">
        <f>STDEV(R110:R112)</f>
        <v>0.10331504610997655</v>
      </c>
      <c r="X111" s="3">
        <f>STDEV(S110:S112)</f>
        <v>5.6117205337397905E-2</v>
      </c>
    </row>
    <row r="112" spans="1:24" x14ac:dyDescent="0.25">
      <c r="A112" s="45"/>
      <c r="B112" s="9" t="s">
        <v>5</v>
      </c>
      <c r="C112" s="3">
        <v>21.995729999999998</v>
      </c>
      <c r="D112" s="3">
        <v>22.397449999999999</v>
      </c>
      <c r="E112" s="3">
        <v>9.1658089999999994</v>
      </c>
      <c r="F112" s="3">
        <v>9.1799660000000003</v>
      </c>
      <c r="M112" s="41"/>
      <c r="N112" s="9" t="s">
        <v>5</v>
      </c>
      <c r="O112" s="41"/>
      <c r="P112" s="3">
        <f>((C112)-($C$16))/($C$16)</f>
        <v>2.7698818461061729</v>
      </c>
      <c r="Q112" s="3">
        <f>((D112)-($D$16))/($D$16)</f>
        <v>1.1559061227004257</v>
      </c>
      <c r="R112" s="3">
        <f>((E112)-($E$16))/($C$16)</f>
        <v>0.76645264434851834</v>
      </c>
      <c r="S112" s="3">
        <f>((F112)-($F$16))/($D$16)</f>
        <v>0.40330016325147661</v>
      </c>
      <c r="T112" s="27"/>
      <c r="U112" s="27"/>
      <c r="V112" s="27"/>
      <c r="W112" s="27"/>
      <c r="X112" s="27"/>
    </row>
    <row r="113" spans="1:24" x14ac:dyDescent="0.25">
      <c r="A113" s="43">
        <v>17</v>
      </c>
      <c r="B113" s="9" t="s">
        <v>3</v>
      </c>
      <c r="C113" s="3">
        <v>19.06616</v>
      </c>
      <c r="D113" s="3">
        <v>19.356580000000001</v>
      </c>
      <c r="E113" s="3">
        <v>7.9397390000000003</v>
      </c>
      <c r="F113" s="3">
        <v>7.9603619999999999</v>
      </c>
      <c r="G113" s="22" t="s">
        <v>26</v>
      </c>
      <c r="H113" s="18">
        <f>AVERAGE(C113:C115)</f>
        <v>18.588856666666668</v>
      </c>
      <c r="I113" s="3">
        <f>AVERAGE(D113:D115)</f>
        <v>18.824416666666668</v>
      </c>
      <c r="J113" s="3">
        <f>AVERAGE(E113:E115)</f>
        <v>8.6238826666666668</v>
      </c>
      <c r="K113" s="3">
        <f>AVERAGE(F113:F115)</f>
        <v>8.6418056666666683</v>
      </c>
      <c r="M113" s="41">
        <v>17</v>
      </c>
      <c r="N113" s="9" t="s">
        <v>3</v>
      </c>
      <c r="O113" s="41">
        <v>384</v>
      </c>
      <c r="P113" s="3">
        <f>((C113)-($C$11))/($C$11)</f>
        <v>2.0333460026623094</v>
      </c>
      <c r="Q113" s="3">
        <f>((D113)-($D$11))/($D$11)</f>
        <v>1.0366943324438758</v>
      </c>
      <c r="R113" s="3">
        <f>((E113)-($E$11))/($C$11)</f>
        <v>0.52443703552975163</v>
      </c>
      <c r="S113" s="3">
        <f>((F113)-($F$11))/($D$11)</f>
        <v>0.28848864468556135</v>
      </c>
      <c r="T113" s="22" t="s">
        <v>26</v>
      </c>
      <c r="U113" s="18">
        <f>AVERAGE(P113:P115)</f>
        <v>2.4261661276284436</v>
      </c>
      <c r="V113" s="3">
        <f>AVERAGE(Q113:Q115)</f>
        <v>1.3174873635760571</v>
      </c>
      <c r="W113" s="3">
        <f>AVERAGE(R113:R115)</f>
        <v>0.72099200978806921</v>
      </c>
      <c r="X113" s="3">
        <f>AVERAGE(S113:S115)</f>
        <v>0.43352012339782053</v>
      </c>
    </row>
    <row r="114" spans="1:24" x14ac:dyDescent="0.25">
      <c r="A114" s="44"/>
      <c r="B114" s="9" t="s">
        <v>16</v>
      </c>
      <c r="C114" s="3">
        <v>20.39583</v>
      </c>
      <c r="D114" s="3">
        <v>20.70926</v>
      </c>
      <c r="E114" s="3">
        <v>8.8321419999999993</v>
      </c>
      <c r="F114" s="3">
        <v>8.8474149999999998</v>
      </c>
      <c r="G114" s="22" t="s">
        <v>27</v>
      </c>
      <c r="H114" s="18">
        <f>STDEV(C113:C115)</f>
        <v>2.0869704105792515</v>
      </c>
      <c r="I114" s="3">
        <f>STDEV(D113:D115)</f>
        <v>2.1997446932845044</v>
      </c>
      <c r="J114" s="3">
        <f>STDEV(E113:E115)</f>
        <v>0.60740859611659503</v>
      </c>
      <c r="K114" s="3">
        <f>STDEV(F113:F115)</f>
        <v>0.6054167909682826</v>
      </c>
      <c r="M114" s="41"/>
      <c r="N114" s="9" t="s">
        <v>16</v>
      </c>
      <c r="O114" s="41"/>
      <c r="P114" s="3">
        <f>((C114)-($C$12))/($C$12)</f>
        <v>3.204777851628406</v>
      </c>
      <c r="Q114" s="3">
        <f>((D114)-($D$12))/($D$12)</f>
        <v>1.8458474016113762</v>
      </c>
      <c r="R114" s="3">
        <f>((E114)-($E$12))/($C$12)</f>
        <v>0.85455379835040035</v>
      </c>
      <c r="S114" s="3">
        <f>((F114)-($F$12))/($D$12)</f>
        <v>0.52886267849020407</v>
      </c>
      <c r="T114" s="22" t="s">
        <v>27</v>
      </c>
      <c r="U114" s="18">
        <f>STDEV(P113:P115)</f>
        <v>0.67430669031742574</v>
      </c>
      <c r="V114" s="3">
        <f>STDEV(Q113:Q115)</f>
        <v>0.45787469848860479</v>
      </c>
      <c r="W114" s="3">
        <f>STDEV(R113:R115)</f>
        <v>0.17384008558699263</v>
      </c>
      <c r="X114" s="3">
        <f>STDEV(S113:S115)</f>
        <v>0.12765837567412167</v>
      </c>
    </row>
    <row r="115" spans="1:24" x14ac:dyDescent="0.25">
      <c r="A115" s="44"/>
      <c r="B115" s="9" t="s">
        <v>17</v>
      </c>
      <c r="C115" s="3">
        <v>16.304580000000001</v>
      </c>
      <c r="D115" s="3">
        <v>16.407409999999999</v>
      </c>
      <c r="E115" s="3">
        <v>9.0997669999999999</v>
      </c>
      <c r="F115" s="3">
        <v>9.1176399999999997</v>
      </c>
      <c r="G115" s="27"/>
      <c r="H115" s="27"/>
      <c r="I115" s="27"/>
      <c r="J115" s="27"/>
      <c r="K115" s="27"/>
      <c r="M115" s="41"/>
      <c r="N115" s="9" t="s">
        <v>17</v>
      </c>
      <c r="O115" s="41"/>
      <c r="P115" s="3">
        <f>((C115)-($C$13))/($C$13)</f>
        <v>2.0403745285946151</v>
      </c>
      <c r="Q115" s="3">
        <f>((D115)-($D$13))/($D$13)</f>
        <v>1.0699203566729196</v>
      </c>
      <c r="R115" s="3">
        <f>((E115)-($E$13))/($C$13)</f>
        <v>0.78398519548405565</v>
      </c>
      <c r="S115" s="3">
        <f>((F115)-($F$13))/($D$13)</f>
        <v>0.48320904701769607</v>
      </c>
      <c r="T115" s="27"/>
      <c r="U115" s="27"/>
      <c r="V115" s="27"/>
      <c r="W115" s="27"/>
      <c r="X115" s="27"/>
    </row>
    <row r="116" spans="1:24" x14ac:dyDescent="0.25">
      <c r="A116" s="44"/>
      <c r="B116" s="9" t="s">
        <v>18</v>
      </c>
      <c r="C116" s="3">
        <v>23.044049999999999</v>
      </c>
      <c r="D116" s="3">
        <v>23.895530000000001</v>
      </c>
      <c r="E116" s="3">
        <v>9.0453320000000001</v>
      </c>
      <c r="F116" s="3">
        <v>9.0635300000000001</v>
      </c>
      <c r="G116" s="22" t="s">
        <v>26</v>
      </c>
      <c r="H116" s="18">
        <f>AVERAGE(C116:C118)</f>
        <v>21.745446666666666</v>
      </c>
      <c r="I116" s="3">
        <f>AVERAGE(D116:D118)</f>
        <v>22.283583333333336</v>
      </c>
      <c r="J116" s="3">
        <f>AVERAGE(E116:E118)</f>
        <v>9.3110603333333337</v>
      </c>
      <c r="K116" s="3">
        <f>AVERAGE(F116:F118)</f>
        <v>9.3271680000000003</v>
      </c>
      <c r="M116" s="41"/>
      <c r="N116" s="9" t="s">
        <v>18</v>
      </c>
      <c r="O116" s="41"/>
      <c r="P116" s="3">
        <f>((C116)-($C$14))/($C$14)</f>
        <v>2.8459888746284445</v>
      </c>
      <c r="Q116" s="3">
        <f>((D116)-($D$14))/($D$14)</f>
        <v>1.4491782443589178</v>
      </c>
      <c r="R116" s="3">
        <f>((E116)-($E$14))/($C$14)</f>
        <v>0.64548834973655267</v>
      </c>
      <c r="S116" s="3">
        <f>((F116)-($F$14))/($D$14)</f>
        <v>0.3761862543624539</v>
      </c>
      <c r="T116" s="22" t="s">
        <v>26</v>
      </c>
      <c r="U116" s="18">
        <f>AVERAGE(P116:P118)</f>
        <v>2.858173946300834</v>
      </c>
      <c r="V116" s="3">
        <f>AVERAGE(Q116:Q118)</f>
        <v>1.3715673610919703</v>
      </c>
      <c r="W116" s="3">
        <f>AVERAGE(R116:R118)</f>
        <v>0.79656640247261157</v>
      </c>
      <c r="X116" s="3">
        <f>AVERAGE(S116:S118)</f>
        <v>0.44947279505937393</v>
      </c>
    </row>
    <row r="117" spans="1:24" x14ac:dyDescent="0.25">
      <c r="A117" s="44"/>
      <c r="B117" s="9" t="s">
        <v>4</v>
      </c>
      <c r="C117" s="3">
        <v>19.603359999999999</v>
      </c>
      <c r="D117" s="3">
        <v>19.962700000000002</v>
      </c>
      <c r="E117" s="3">
        <v>9.2454889999999992</v>
      </c>
      <c r="F117" s="3">
        <v>9.2610340000000004</v>
      </c>
      <c r="G117" s="22" t="s">
        <v>27</v>
      </c>
      <c r="H117" s="18">
        <f>STDEV(C116:C118)</f>
        <v>1.8690064256800552</v>
      </c>
      <c r="I117" s="3">
        <f>STDEV(D116:D118)</f>
        <v>2.0600318808778981</v>
      </c>
      <c r="J117" s="3">
        <f>STDEV(E116:E118)</f>
        <v>0.30386725393226127</v>
      </c>
      <c r="K117" s="3">
        <f>STDEV(F116:F118)</f>
        <v>0.30218229016936138</v>
      </c>
      <c r="M117" s="41"/>
      <c r="N117" s="9" t="s">
        <v>4</v>
      </c>
      <c r="O117" s="41"/>
      <c r="P117" s="3">
        <f>((C117)-($C$15))/($C$15)</f>
        <v>2.8569816618183927</v>
      </c>
      <c r="Q117" s="3">
        <f>((D117)-($D$15))/($D$15)</f>
        <v>1.4523382019667159</v>
      </c>
      <c r="R117" s="3">
        <f>((E117)-($E$15))/($C$15)</f>
        <v>0.8960814077144118</v>
      </c>
      <c r="S117" s="3">
        <f>((F117)-($F$15))/($D$15)</f>
        <v>0.52301999245234077</v>
      </c>
      <c r="T117" s="22" t="s">
        <v>27</v>
      </c>
      <c r="U117" s="18">
        <f>STDEV(P116:P118)</f>
        <v>1.2822854043494019E-2</v>
      </c>
      <c r="V117" s="3">
        <f>STDEV(Q116:Q118)</f>
        <v>0.13717169620440026</v>
      </c>
      <c r="W117" s="3">
        <f>STDEV(R116:R118)</f>
        <v>0.13301609330018965</v>
      </c>
      <c r="X117" s="3">
        <f>STDEV(S116:S118)</f>
        <v>7.3417216079045194E-2</v>
      </c>
    </row>
    <row r="118" spans="1:24" x14ac:dyDescent="0.25">
      <c r="A118" s="45"/>
      <c r="B118" s="9" t="s">
        <v>5</v>
      </c>
      <c r="C118" s="3">
        <v>22.588930000000001</v>
      </c>
      <c r="D118" s="3">
        <v>22.992519999999999</v>
      </c>
      <c r="E118" s="3">
        <v>9.64236</v>
      </c>
      <c r="F118" s="3">
        <v>9.6569400000000005</v>
      </c>
      <c r="M118" s="41"/>
      <c r="N118" s="9" t="s">
        <v>5</v>
      </c>
      <c r="O118" s="41"/>
      <c r="P118" s="3">
        <f>((C118)-($C$16))/($C$16)</f>
        <v>2.8715513024556638</v>
      </c>
      <c r="Q118" s="3">
        <f>((D118)-($D$16))/($D$16)</f>
        <v>1.2131856369502774</v>
      </c>
      <c r="R118" s="3">
        <f>((E118)-($E$16))/($C$16)</f>
        <v>0.84812944996687001</v>
      </c>
      <c r="S118" s="3">
        <f>((F118)-($F$16))/($D$16)</f>
        <v>0.44921213836332702</v>
      </c>
      <c r="T118" s="27"/>
      <c r="U118" s="27"/>
      <c r="V118" s="27"/>
      <c r="W118" s="27"/>
      <c r="X118" s="27"/>
    </row>
    <row r="119" spans="1:24" x14ac:dyDescent="0.25">
      <c r="A119" s="43">
        <v>18</v>
      </c>
      <c r="B119" s="9" t="s">
        <v>3</v>
      </c>
      <c r="C119" s="3">
        <v>23.99408</v>
      </c>
      <c r="D119" s="3">
        <v>24.294799999999999</v>
      </c>
      <c r="E119" s="3">
        <v>8.3380700000000001</v>
      </c>
      <c r="F119" s="3">
        <v>8.3589730000000007</v>
      </c>
      <c r="G119" s="22" t="s">
        <v>26</v>
      </c>
      <c r="H119" s="18">
        <f>AVERAGE(C119:C121)</f>
        <v>23.306706666666667</v>
      </c>
      <c r="I119" s="3">
        <f>AVERAGE(D119:D121)</f>
        <v>23.537703333333337</v>
      </c>
      <c r="J119" s="3">
        <f>AVERAGE(E119:E121)</f>
        <v>9.0253533333333333</v>
      </c>
      <c r="K119" s="3">
        <f>AVERAGE(F119:F121)</f>
        <v>9.0437403333333322</v>
      </c>
      <c r="M119" s="41">
        <v>18</v>
      </c>
      <c r="N119" s="9" t="s">
        <v>3</v>
      </c>
      <c r="O119" s="41">
        <v>408</v>
      </c>
      <c r="P119" s="3">
        <f>((C119)-($C$11))/($C$11)</f>
        <v>2.8173573837395502</v>
      </c>
      <c r="Q119" s="3">
        <f>((D119)-($D$11))/($D$11)</f>
        <v>1.5562925613851966</v>
      </c>
      <c r="R119" s="3">
        <f>((E119)-($E$11))/($C$11)</f>
        <v>0.58780982515212332</v>
      </c>
      <c r="S119" s="3">
        <f>((F119)-($F$11))/($D$11)</f>
        <v>0.33043039082820569</v>
      </c>
      <c r="T119" s="22" t="s">
        <v>26</v>
      </c>
      <c r="U119" s="18">
        <f>AVERAGE(P119:P121)</f>
        <v>3.2959661674058816</v>
      </c>
      <c r="V119" s="3">
        <f>AVERAGE(Q119:Q121)</f>
        <v>1.8976388616048403</v>
      </c>
      <c r="W119" s="3">
        <f>AVERAGE(R119:R121)</f>
        <v>0.79461654747353261</v>
      </c>
      <c r="X119" s="3">
        <f>AVERAGE(S119:S121)</f>
        <v>0.48281849730107385</v>
      </c>
    </row>
    <row r="120" spans="1:24" x14ac:dyDescent="0.25">
      <c r="A120" s="44"/>
      <c r="B120" s="9" t="s">
        <v>16</v>
      </c>
      <c r="C120" s="3">
        <v>25.73246</v>
      </c>
      <c r="D120" s="3">
        <v>26.037089999999999</v>
      </c>
      <c r="E120" s="3">
        <v>9.1972900000000006</v>
      </c>
      <c r="F120" s="3">
        <v>9.2132480000000001</v>
      </c>
      <c r="G120" s="22" t="s">
        <v>27</v>
      </c>
      <c r="H120" s="18">
        <f>STDEV(C119:C121)</f>
        <v>2.8326947396663362</v>
      </c>
      <c r="I120" s="3">
        <f>STDEV(D119:D121)</f>
        <v>2.9516785709546984</v>
      </c>
      <c r="J120" s="3">
        <f>STDEV(E119:E121)</f>
        <v>0.61947670838646784</v>
      </c>
      <c r="K120" s="3">
        <f>STDEV(F119:F121)</f>
        <v>0.61771015612205415</v>
      </c>
      <c r="M120" s="41"/>
      <c r="N120" s="9" t="s">
        <v>16</v>
      </c>
      <c r="O120" s="41"/>
      <c r="P120" s="3">
        <f>((C120)-($C$12))/($C$12)</f>
        <v>4.3049705687836139</v>
      </c>
      <c r="Q120" s="3">
        <f>((D120)-($D$12))/($D$12)</f>
        <v>2.5779928844401754</v>
      </c>
      <c r="R120" s="3">
        <f>((E120)-($E$12))/($C$12)</f>
        <v>0.92983223629415723</v>
      </c>
      <c r="S120" s="3">
        <f>((F120)-($F$12))/($D$12)</f>
        <v>0.57913511181103228</v>
      </c>
      <c r="T120" s="22" t="s">
        <v>27</v>
      </c>
      <c r="U120" s="18">
        <f>STDEV(P119:P121)</f>
        <v>0.87420700096992443</v>
      </c>
      <c r="V120" s="3">
        <f>STDEV(Q119:Q121)</f>
        <v>0.58920502758163062</v>
      </c>
      <c r="W120" s="3">
        <f>STDEV(R119:R121)</f>
        <v>0.18190324210726844</v>
      </c>
      <c r="X120" s="3">
        <f>STDEV(S119:S121)</f>
        <v>0.13349726108799545</v>
      </c>
    </row>
    <row r="121" spans="1:24" x14ac:dyDescent="0.25">
      <c r="A121" s="44"/>
      <c r="B121" s="9" t="s">
        <v>17</v>
      </c>
      <c r="C121" s="3">
        <v>20.193580000000001</v>
      </c>
      <c r="D121" s="3">
        <v>20.281220000000001</v>
      </c>
      <c r="E121" s="3">
        <v>9.5406999999999993</v>
      </c>
      <c r="F121" s="3">
        <v>9.5589999999999993</v>
      </c>
      <c r="G121" s="27"/>
      <c r="H121" s="27"/>
      <c r="I121" s="27"/>
      <c r="J121" s="27"/>
      <c r="K121" s="27"/>
      <c r="M121" s="41"/>
      <c r="N121" s="9" t="s">
        <v>17</v>
      </c>
      <c r="O121" s="41"/>
      <c r="P121" s="3">
        <f>((C121)-($C$13))/($C$13)</f>
        <v>2.7655705496944814</v>
      </c>
      <c r="Q121" s="3">
        <f>((D121)-($D$13))/($D$13)</f>
        <v>1.5586311389891492</v>
      </c>
      <c r="R121" s="3">
        <f>((E121)-($E$13))/($C$13)</f>
        <v>0.86620758097431716</v>
      </c>
      <c r="S121" s="3">
        <f>((F121)-($F$13))/($D$13)</f>
        <v>0.53888998926398357</v>
      </c>
      <c r="T121" s="27"/>
      <c r="U121" s="27"/>
      <c r="V121" s="27"/>
      <c r="W121" s="27"/>
      <c r="X121" s="27"/>
    </row>
    <row r="122" spans="1:24" x14ac:dyDescent="0.25">
      <c r="A122" s="44"/>
      <c r="B122" s="9" t="s">
        <v>18</v>
      </c>
      <c r="C122" s="3">
        <v>30.030069999999998</v>
      </c>
      <c r="D122" s="3">
        <v>30.951619999999998</v>
      </c>
      <c r="E122" s="3">
        <v>9.4937860000000001</v>
      </c>
      <c r="F122" s="3">
        <v>9.5122499999999999</v>
      </c>
      <c r="G122" s="22" t="s">
        <v>26</v>
      </c>
      <c r="H122" s="18">
        <f>AVERAGE(C122:C124)</f>
        <v>27.842500000000001</v>
      </c>
      <c r="I122" s="3">
        <f>AVERAGE(D122:D124)</f>
        <v>28.429786666666669</v>
      </c>
      <c r="J122" s="3">
        <f>AVERAGE(E122:E124)</f>
        <v>9.5941406666666662</v>
      </c>
      <c r="K122" s="3">
        <f>AVERAGE(F122:F124)</f>
        <v>9.6108796666666674</v>
      </c>
      <c r="M122" s="41"/>
      <c r="N122" s="9" t="s">
        <v>18</v>
      </c>
      <c r="O122" s="41"/>
      <c r="P122" s="3">
        <f>((C122)-($C$14))/($C$14)</f>
        <v>4.0119364922534633</v>
      </c>
      <c r="Q122" s="3">
        <f>((D122)-($D$14))/($D$14)</f>
        <v>2.1723939302314852</v>
      </c>
      <c r="R122" s="3">
        <f>((E122)-($E$14))/($C$14)</f>
        <v>0.72033409494117706</v>
      </c>
      <c r="S122" s="3">
        <f>((F122)-($F$14))/($D$14)</f>
        <v>0.42217792149889044</v>
      </c>
      <c r="T122" s="22" t="s">
        <v>26</v>
      </c>
      <c r="U122" s="18">
        <f>AVERAGE(P122:P124)</f>
        <v>3.9350868532649876</v>
      </c>
      <c r="V122" s="3">
        <f>AVERAGE(Q122:Q124)</f>
        <v>2.0224293097553869</v>
      </c>
      <c r="W122" s="3">
        <f>AVERAGE(R122:R124)</f>
        <v>0.84620960741041851</v>
      </c>
      <c r="X122" s="3">
        <f>AVERAGE(S122:S124)</f>
        <v>0.47960836067144291</v>
      </c>
    </row>
    <row r="123" spans="1:24" x14ac:dyDescent="0.25">
      <c r="A123" s="44"/>
      <c r="B123" s="9" t="s">
        <v>4</v>
      </c>
      <c r="C123" s="3">
        <v>24.618670000000002</v>
      </c>
      <c r="D123" s="3">
        <v>24.992010000000001</v>
      </c>
      <c r="E123" s="3">
        <v>9.458126</v>
      </c>
      <c r="F123" s="3">
        <v>9.4746489999999994</v>
      </c>
      <c r="G123" s="22" t="s">
        <v>27</v>
      </c>
      <c r="H123" s="18">
        <f>STDEV(C122:C124)</f>
        <v>2.8506470459704389</v>
      </c>
      <c r="I123" s="3">
        <f>STDEV(D122:D124)</f>
        <v>3.0835777889382534</v>
      </c>
      <c r="J123" s="3">
        <f>STDEV(E122:E124)</f>
        <v>0.20547689701115646</v>
      </c>
      <c r="K123" s="3">
        <f>STDEV(F122:F124)</f>
        <v>0.20426206434463853</v>
      </c>
      <c r="M123" s="41"/>
      <c r="N123" s="9" t="s">
        <v>4</v>
      </c>
      <c r="O123" s="41"/>
      <c r="P123" s="3">
        <f>((C123)-($C$15))/($C$15)</f>
        <v>3.8437491699565087</v>
      </c>
      <c r="Q123" s="3">
        <f>((D123)-($D$15))/($D$15)</f>
        <v>2.0701689083608019</v>
      </c>
      <c r="R123" s="3">
        <f>((E123)-($E$15))/($C$15)</f>
        <v>0.93791796071471789</v>
      </c>
      <c r="S123" s="3">
        <f>((F123)-($F$15))/($D$15)</f>
        <v>0.54926174457069732</v>
      </c>
      <c r="T123" s="22" t="s">
        <v>27</v>
      </c>
      <c r="U123" s="18">
        <f>STDEV(P122:P124)</f>
        <v>8.5024534203479732E-2</v>
      </c>
      <c r="V123" s="3">
        <f>STDEV(Q122:Q124)</f>
        <v>0.1786832601451197</v>
      </c>
      <c r="W123" s="3">
        <f>STDEV(R122:R124)</f>
        <v>0.1127440940151255</v>
      </c>
      <c r="X123" s="3">
        <f>STDEV(S122:S124)</f>
        <v>6.4417581489688056E-2</v>
      </c>
    </row>
    <row r="124" spans="1:24" x14ac:dyDescent="0.25">
      <c r="A124" s="45"/>
      <c r="B124" s="9" t="s">
        <v>5</v>
      </c>
      <c r="C124" s="3">
        <v>28.87876</v>
      </c>
      <c r="D124" s="3">
        <v>29.34573</v>
      </c>
      <c r="E124" s="3">
        <v>9.8305100000000003</v>
      </c>
      <c r="F124" s="3">
        <v>9.8457399999999993</v>
      </c>
      <c r="M124" s="41"/>
      <c r="N124" s="9" t="s">
        <v>5</v>
      </c>
      <c r="O124" s="41"/>
      <c r="P124" s="3">
        <f>((C124)-($C$16))/($C$16)</f>
        <v>3.9495748975849905</v>
      </c>
      <c r="Q124" s="3">
        <f>((D124)-($D$16))/($D$16)</f>
        <v>1.8247250906738743</v>
      </c>
      <c r="R124" s="3">
        <f>((E124)-($E$16))/($C$16)</f>
        <v>0.88037676657536068</v>
      </c>
      <c r="S124" s="3">
        <f>((F124)-($F$16))/($D$16)</f>
        <v>0.46738541594474087</v>
      </c>
      <c r="T124" s="27"/>
      <c r="U124" s="27"/>
      <c r="V124" s="27"/>
      <c r="W124" s="27"/>
      <c r="X124" s="27"/>
    </row>
    <row r="125" spans="1:24" x14ac:dyDescent="0.25">
      <c r="A125" s="43">
        <v>19</v>
      </c>
      <c r="B125" s="9" t="s">
        <v>3</v>
      </c>
      <c r="C125" s="3">
        <v>22.77083</v>
      </c>
      <c r="D125" s="3">
        <v>23.063580000000002</v>
      </c>
      <c r="E125" s="3">
        <v>8.3158399999999997</v>
      </c>
      <c r="F125" s="3">
        <v>8.3372770000000003</v>
      </c>
      <c r="G125" s="22" t="s">
        <v>26</v>
      </c>
      <c r="H125" s="18">
        <f>AVERAGE(C125:C127)</f>
        <v>19.547079999999998</v>
      </c>
      <c r="I125" s="3">
        <f>AVERAGE(D125:D127)</f>
        <v>19.764186666666667</v>
      </c>
      <c r="J125" s="3">
        <f>AVERAGE(E125:E127)</f>
        <v>9.0812973333333336</v>
      </c>
      <c r="K125" s="3">
        <f>AVERAGE(F125:F127)</f>
        <v>9.0998916666666663</v>
      </c>
      <c r="M125" s="41">
        <v>19</v>
      </c>
      <c r="N125" s="9" t="s">
        <v>3</v>
      </c>
      <c r="O125" s="41">
        <v>432</v>
      </c>
      <c r="P125" s="3">
        <f>((C125)-($C$11))/($C$11)</f>
        <v>2.6227434448154736</v>
      </c>
      <c r="Q125" s="3">
        <f>((D125)-($D$11))/($D$11)</f>
        <v>1.4267439119857912</v>
      </c>
      <c r="R125" s="3">
        <f>((E125)-($E$11))/($C$11)</f>
        <v>0.58427312548951782</v>
      </c>
      <c r="S125" s="3">
        <f>((F125)-($F$11))/($D$11)</f>
        <v>0.32814754332948931</v>
      </c>
      <c r="T125" s="22" t="s">
        <v>26</v>
      </c>
      <c r="U125" s="18">
        <f>AVERAGE(P125:P127)</f>
        <v>2.5973567314281456</v>
      </c>
      <c r="V125" s="3">
        <f>AVERAGE(Q125:Q127)</f>
        <v>1.4251382146208906</v>
      </c>
      <c r="W125" s="3">
        <f>AVERAGE(R125:R127)</f>
        <v>0.80602415062350108</v>
      </c>
      <c r="X125" s="3">
        <f>AVERAGE(S125:S127)</f>
        <v>0.49049528857003971</v>
      </c>
    </row>
    <row r="126" spans="1:24" x14ac:dyDescent="0.25">
      <c r="A126" s="44"/>
      <c r="B126" s="9" t="s">
        <v>16</v>
      </c>
      <c r="C126" s="3">
        <v>24.406359999999999</v>
      </c>
      <c r="D126" s="3">
        <v>24.695599999999999</v>
      </c>
      <c r="E126" s="3">
        <v>9.315042</v>
      </c>
      <c r="F126" s="3">
        <v>9.3308479999999996</v>
      </c>
      <c r="G126" s="22" t="s">
        <v>27</v>
      </c>
      <c r="H126" s="18">
        <f>STDEV(C125:C127)</f>
        <v>7.0477138194523903</v>
      </c>
      <c r="I126" s="3">
        <f>STDEV(D125:D127)</f>
        <v>7.1746432739289014</v>
      </c>
      <c r="J126" s="3">
        <f>STDEV(E125:E127)</f>
        <v>0.67944089450174627</v>
      </c>
      <c r="K126" s="3">
        <f>STDEV(F125:F127)</f>
        <v>0.67734132500707012</v>
      </c>
      <c r="M126" s="41"/>
      <c r="N126" s="9" t="s">
        <v>16</v>
      </c>
      <c r="O126" s="41"/>
      <c r="P126" s="3">
        <f>((C126)-($C$12))/($C$12)</f>
        <v>4.031583513241161</v>
      </c>
      <c r="Q126" s="3">
        <f>((D126)-($D$12))/($D$12)</f>
        <v>2.3936465663782238</v>
      </c>
      <c r="R126" s="3">
        <f>((E126)-($E$12))/($C$12)</f>
        <v>0.95410783584489611</v>
      </c>
      <c r="S126" s="3">
        <f>((F126)-($F$12))/($D$12)</f>
        <v>0.59529559530631393</v>
      </c>
      <c r="T126" s="22" t="s">
        <v>27</v>
      </c>
      <c r="U126" s="18">
        <f>STDEV(P125:P127)</f>
        <v>1.4470871608609639</v>
      </c>
      <c r="V126" s="3">
        <f>STDEV(Q125:Q127)</f>
        <v>0.96931219789912615</v>
      </c>
      <c r="W126" s="3">
        <f>STDEV(R125:R127)</f>
        <v>0.19561335837119892</v>
      </c>
      <c r="X126" s="3">
        <f>STDEV(S125:S127)</f>
        <v>0.14256858411850612</v>
      </c>
    </row>
    <row r="127" spans="1:24" x14ac:dyDescent="0.25">
      <c r="A127" s="44"/>
      <c r="B127" s="9" t="s">
        <v>17</v>
      </c>
      <c r="C127" s="3">
        <v>11.46405</v>
      </c>
      <c r="D127" s="3">
        <v>11.533379999999999</v>
      </c>
      <c r="E127" s="3">
        <v>9.6130099999999992</v>
      </c>
      <c r="F127" s="3">
        <v>9.6315500000000007</v>
      </c>
      <c r="G127" s="28"/>
      <c r="H127" s="28"/>
      <c r="I127" s="28"/>
      <c r="J127" s="28"/>
      <c r="K127" s="28"/>
      <c r="M127" s="41"/>
      <c r="N127" s="9" t="s">
        <v>17</v>
      </c>
      <c r="O127" s="41"/>
      <c r="P127" s="3">
        <f>((C127)-($C$13))/($C$13)</f>
        <v>1.1377432362278022</v>
      </c>
      <c r="Q127" s="3">
        <f>((D127)-($D$13))/($D$13)</f>
        <v>0.45502416549865699</v>
      </c>
      <c r="R127" s="3">
        <f>((E127)-($E$13))/($C$13)</f>
        <v>0.87969149053608919</v>
      </c>
      <c r="S127" s="3">
        <f>((F127)-($F$13))/($D$13)</f>
        <v>0.54804272707431578</v>
      </c>
      <c r="T127" s="28"/>
      <c r="U127" s="28"/>
      <c r="V127" s="28"/>
      <c r="W127" s="28"/>
      <c r="X127" s="28"/>
    </row>
    <row r="128" spans="1:24" x14ac:dyDescent="0.25">
      <c r="A128" s="44"/>
      <c r="B128" s="9" t="s">
        <v>18</v>
      </c>
      <c r="C128" s="3">
        <v>29.254899999999999</v>
      </c>
      <c r="D128" s="3">
        <v>30.14977</v>
      </c>
      <c r="E128" s="3">
        <v>9.5460899999999995</v>
      </c>
      <c r="F128" s="3">
        <v>9.5649300000000004</v>
      </c>
      <c r="G128" s="22" t="s">
        <v>26</v>
      </c>
      <c r="H128" s="18">
        <f>AVERAGE(C128:C130)</f>
        <v>26.76285</v>
      </c>
      <c r="I128" s="3">
        <f>AVERAGE(D128:D130)</f>
        <v>27.332913333333334</v>
      </c>
      <c r="J128" s="3">
        <f>AVERAGE(E128:E130)</f>
        <v>9.7847600000000003</v>
      </c>
      <c r="K128" s="3">
        <f>AVERAGE(F128:F130)</f>
        <v>9.8015933333333347</v>
      </c>
      <c r="M128" s="41"/>
      <c r="N128" s="9" t="s">
        <v>18</v>
      </c>
      <c r="O128" s="41"/>
      <c r="P128" s="3">
        <f>((C128)-($C$14))/($C$14)</f>
        <v>3.8825627408536123</v>
      </c>
      <c r="Q128" s="3">
        <f>((D128)-($D$14))/($D$14)</f>
        <v>2.0902081165985926</v>
      </c>
      <c r="R128" s="3">
        <f>((E128)-($E$14))/($C$14)</f>
        <v>0.72906348938783738</v>
      </c>
      <c r="S128" s="3">
        <f>((F128)-($F$14))/($D$14)</f>
        <v>0.42757737109941524</v>
      </c>
      <c r="T128" s="22" t="s">
        <v>26</v>
      </c>
      <c r="U128" s="18">
        <f>AVERAGE(P128:P130)</f>
        <v>3.7403594170292753</v>
      </c>
      <c r="V128" s="3">
        <f>AVERAGE(Q128:Q130)</f>
        <v>1.9036777000577327</v>
      </c>
      <c r="W128" s="3">
        <f>AVERAGE(R128:R130)</f>
        <v>0.88050141952394378</v>
      </c>
      <c r="X128" s="3">
        <f>AVERAGE(S128:S130)</f>
        <v>0.49985749842733246</v>
      </c>
    </row>
    <row r="129" spans="1:24" x14ac:dyDescent="0.25">
      <c r="A129" s="44"/>
      <c r="B129" s="9" t="s">
        <v>4</v>
      </c>
      <c r="C129" s="3">
        <v>23.335619999999999</v>
      </c>
      <c r="D129" s="3">
        <v>23.694189999999999</v>
      </c>
      <c r="E129" s="3">
        <v>9.6591900000000006</v>
      </c>
      <c r="F129" s="3">
        <v>9.6757200000000001</v>
      </c>
      <c r="G129" s="22" t="s">
        <v>27</v>
      </c>
      <c r="H129" s="18">
        <f>STDEV(C128:C130)</f>
        <v>3.0684507742344511</v>
      </c>
      <c r="I129" s="3">
        <f>STDEV(D128:D130)</f>
        <v>3.3053330993159125</v>
      </c>
      <c r="J129" s="3">
        <f>STDEV(E128:E130)</f>
        <v>0.32046994508065763</v>
      </c>
      <c r="K129" s="3">
        <f>STDEV(F128:F130)</f>
        <v>0.3188153572733492</v>
      </c>
      <c r="M129" s="41"/>
      <c r="N129" s="9" t="s">
        <v>4</v>
      </c>
      <c r="O129" s="41"/>
      <c r="P129" s="3">
        <f>((C129)-($C$15))/($C$15)</f>
        <v>3.5913077353659029</v>
      </c>
      <c r="Q129" s="3">
        <f>((D129)-($D$15))/($D$15)</f>
        <v>1.9107368893815833</v>
      </c>
      <c r="R129" s="3">
        <f>((E129)-($E$15))/($C$15)</f>
        <v>0.97747751381438319</v>
      </c>
      <c r="S129" s="3">
        <f>((F129)-($F$15))/($D$15)</f>
        <v>0.57396251624024364</v>
      </c>
      <c r="T129" s="22" t="s">
        <v>27</v>
      </c>
      <c r="U129" s="18">
        <f>STDEV(P128:P130)</f>
        <v>0.14574822317692257</v>
      </c>
      <c r="V129" s="3">
        <f>STDEV(Q128:Q130)</f>
        <v>0.1901583076645231</v>
      </c>
      <c r="W129" s="3">
        <f>STDEV(R128:R130)</f>
        <v>0.13286064336630404</v>
      </c>
      <c r="X129" s="3">
        <f>STDEV(S128:S130)</f>
        <v>7.32096328937452E-2</v>
      </c>
    </row>
    <row r="130" spans="1:24" x14ac:dyDescent="0.25">
      <c r="A130" s="45"/>
      <c r="B130" s="9" t="s">
        <v>5</v>
      </c>
      <c r="C130" s="3">
        <v>27.698029999999999</v>
      </c>
      <c r="D130" s="3">
        <v>28.154779999999999</v>
      </c>
      <c r="E130" s="3">
        <v>10.148999999999999</v>
      </c>
      <c r="F130" s="3">
        <v>10.16413</v>
      </c>
      <c r="M130" s="41"/>
      <c r="N130" s="9" t="s">
        <v>5</v>
      </c>
      <c r="O130" s="41"/>
      <c r="P130" s="3">
        <f>((C130)-($C$16))/($C$16)</f>
        <v>3.7472077748683112</v>
      </c>
      <c r="Q130" s="3">
        <f>((D130)-($D$16))/($D$16)</f>
        <v>1.7100880941930217</v>
      </c>
      <c r="R130" s="3">
        <f>((E130)-($E$16))/($C$16)</f>
        <v>0.93496325536961078</v>
      </c>
      <c r="S130" s="3">
        <f>((F130)-($F$16))/($D$16)</f>
        <v>0.49803260794233839</v>
      </c>
      <c r="T130" s="28"/>
      <c r="U130" s="28"/>
      <c r="V130" s="28"/>
      <c r="W130" s="28"/>
      <c r="X130" s="28"/>
    </row>
    <row r="131" spans="1:24" x14ac:dyDescent="0.25">
      <c r="A131" s="43">
        <v>20</v>
      </c>
      <c r="B131" s="9" t="s">
        <v>3</v>
      </c>
      <c r="C131" s="3">
        <v>22.180399999999999</v>
      </c>
      <c r="D131" s="3">
        <v>22.465620000000001</v>
      </c>
      <c r="E131" s="3">
        <v>8.4756370000000008</v>
      </c>
      <c r="F131" s="3">
        <v>8.4969520000000003</v>
      </c>
      <c r="G131" s="22" t="s">
        <v>26</v>
      </c>
      <c r="H131" s="18">
        <f>AVERAGE(C131:C133)</f>
        <v>19.089219999999997</v>
      </c>
      <c r="I131" s="3">
        <f>AVERAGE(D131:D133)</f>
        <v>19.299336666666665</v>
      </c>
      <c r="J131" s="3">
        <f>AVERAGE(E131:E133)</f>
        <v>9.2450293333333331</v>
      </c>
      <c r="K131" s="3">
        <f>AVERAGE(F131:F133)</f>
        <v>9.2637246666666666</v>
      </c>
      <c r="M131" s="41">
        <v>20</v>
      </c>
      <c r="N131" s="9" t="s">
        <v>3</v>
      </c>
      <c r="O131" s="41">
        <v>456</v>
      </c>
      <c r="P131" s="3">
        <f>((C131)-($C$11))/($C$11)</f>
        <v>2.5288085108617087</v>
      </c>
      <c r="Q131" s="3">
        <f>((D131)-($D$11))/($D$11)</f>
        <v>1.3638267157130952</v>
      </c>
      <c r="R131" s="3">
        <f>((E131)-($E$11))/($C$11)</f>
        <v>0.60969615724774451</v>
      </c>
      <c r="S131" s="3">
        <f>((F131)-($F$11))/($D$11)</f>
        <v>0.34494850545880018</v>
      </c>
      <c r="T131" s="22" t="s">
        <v>26</v>
      </c>
      <c r="U131" s="18">
        <f>AVERAGE(P131:P133)</f>
        <v>2.5142030150527384</v>
      </c>
      <c r="V131" s="3">
        <f>AVERAGE(Q131:Q133)</f>
        <v>1.3688226654499962</v>
      </c>
      <c r="W131" s="3">
        <f>AVERAGE(R131:R133)</f>
        <v>0.83614715531052386</v>
      </c>
      <c r="X131" s="3">
        <f>AVERAGE(S131:S133)</f>
        <v>0.51065103010503399</v>
      </c>
    </row>
    <row r="132" spans="1:24" x14ac:dyDescent="0.25">
      <c r="A132" s="44"/>
      <c r="B132" s="9" t="s">
        <v>16</v>
      </c>
      <c r="C132" s="3">
        <v>23.924299999999999</v>
      </c>
      <c r="D132" s="3">
        <v>24.204229999999999</v>
      </c>
      <c r="E132" s="3">
        <v>9.4750010000000007</v>
      </c>
      <c r="F132" s="3">
        <v>9.4910519999999998</v>
      </c>
      <c r="G132" s="22" t="s">
        <v>27</v>
      </c>
      <c r="H132" s="18">
        <f>STDEV(C131:C133)</f>
        <v>6.9195010653370135</v>
      </c>
      <c r="I132" s="3">
        <f>STDEV(D131:D133)</f>
        <v>7.0436929782205446</v>
      </c>
      <c r="J132" s="3">
        <f>STDEV(E131:E133)</f>
        <v>0.68404173326218387</v>
      </c>
      <c r="K132" s="3">
        <f>STDEV(F131:F133)</f>
        <v>0.68213609583523205</v>
      </c>
      <c r="M132" s="41"/>
      <c r="N132" s="9" t="s">
        <v>16</v>
      </c>
      <c r="O132" s="41"/>
      <c r="P132" s="3">
        <f>((C132)-($C$12))/($C$12)</f>
        <v>3.9322026490568649</v>
      </c>
      <c r="Q132" s="3">
        <f>((D132)-($D$12))/($D$12)</f>
        <v>2.32612295434526</v>
      </c>
      <c r="R132" s="3">
        <f>((E132)-($E$12))/($C$12)</f>
        <v>0.98708477575705611</v>
      </c>
      <c r="S132" s="3">
        <f>((F132)-($F$12))/($D$12)</f>
        <v>0.61731068117262444</v>
      </c>
      <c r="T132" s="22" t="s">
        <v>27</v>
      </c>
      <c r="U132" s="18">
        <f>STDEV(P131:P133)</f>
        <v>1.4253585058697449</v>
      </c>
      <c r="V132" s="3">
        <f>STDEV(Q131:Q133)</f>
        <v>0.95481211686189205</v>
      </c>
      <c r="W132" s="3">
        <f>STDEV(R131:R133)</f>
        <v>0.1997053955063611</v>
      </c>
      <c r="X132" s="3">
        <f>STDEV(S131:S133)</f>
        <v>0.14546420308862845</v>
      </c>
    </row>
    <row r="133" spans="1:24" x14ac:dyDescent="0.25">
      <c r="A133" s="44"/>
      <c r="B133" s="9" t="s">
        <v>17</v>
      </c>
      <c r="C133" s="3">
        <v>11.16296</v>
      </c>
      <c r="D133" s="3">
        <v>11.228160000000001</v>
      </c>
      <c r="E133" s="3">
        <v>9.7844499999999996</v>
      </c>
      <c r="F133" s="3">
        <v>9.8031699999999997</v>
      </c>
      <c r="G133" s="28"/>
      <c r="H133" s="28"/>
      <c r="I133" s="28"/>
      <c r="J133" s="28"/>
      <c r="K133" s="28"/>
      <c r="M133" s="41"/>
      <c r="N133" s="9" t="s">
        <v>17</v>
      </c>
      <c r="O133" s="41"/>
      <c r="P133" s="3">
        <f>((C133)-($C$13))/($C$13)</f>
        <v>1.0815978852396408</v>
      </c>
      <c r="Q133" s="3">
        <f>((D133)-($D$13))/($D$13)</f>
        <v>0.41651832629163371</v>
      </c>
      <c r="R133" s="3">
        <f>((E133)-($E$13))/($C$13)</f>
        <v>0.91166053292677096</v>
      </c>
      <c r="S133" s="3">
        <f>((F133)-($F$13))/($D$13)</f>
        <v>0.56969390368367734</v>
      </c>
      <c r="T133" s="28"/>
      <c r="U133" s="28"/>
      <c r="V133" s="28"/>
      <c r="W133" s="28"/>
      <c r="X133" s="28"/>
    </row>
    <row r="134" spans="1:24" x14ac:dyDescent="0.25">
      <c r="A134" s="44"/>
      <c r="B134" s="9" t="s">
        <v>18</v>
      </c>
      <c r="C134" s="3">
        <v>28.583760000000002</v>
      </c>
      <c r="D134" s="3">
        <v>29.427140000000001</v>
      </c>
      <c r="E134" s="3">
        <v>9.7496500000000008</v>
      </c>
      <c r="F134" s="3">
        <v>9.7688199999999998</v>
      </c>
      <c r="G134" s="22" t="s">
        <v>26</v>
      </c>
      <c r="H134" s="18">
        <f>AVERAGE(C134:C136)</f>
        <v>26.05935666666667</v>
      </c>
      <c r="I134" s="3">
        <f>AVERAGE(D134:D136)</f>
        <v>26.59947</v>
      </c>
      <c r="J134" s="3">
        <f>AVERAGE(E134:E136)</f>
        <v>9.9400233333333343</v>
      </c>
      <c r="K134" s="3">
        <f>AVERAGE(F134:F136)</f>
        <v>9.9571266666666673</v>
      </c>
      <c r="M134" s="41"/>
      <c r="N134" s="9" t="s">
        <v>18</v>
      </c>
      <c r="O134" s="41"/>
      <c r="P134" s="3">
        <f>((C134)-($C$14))/($C$14)</f>
        <v>3.7705513117290388</v>
      </c>
      <c r="Q134" s="3">
        <f>((D134)-($D$14))/($D$14)</f>
        <v>2.0161419764158435</v>
      </c>
      <c r="R134" s="3">
        <f>((E134)-($E$14))/($C$14)</f>
        <v>0.76303709625465865</v>
      </c>
      <c r="S134" s="3">
        <f>((F134)-($F$14))/($D$14)</f>
        <v>0.4484751269659869</v>
      </c>
      <c r="T134" s="22" t="s">
        <v>26</v>
      </c>
      <c r="U134" s="18">
        <f>AVERAGE(P134:P136)</f>
        <v>3.617172058360429</v>
      </c>
      <c r="V134" s="3">
        <f>AVERAGE(Q134:Q136)</f>
        <v>1.8276425866991042</v>
      </c>
      <c r="W134" s="3">
        <f>AVERAGE(R134:R136)</f>
        <v>0.90812209540443567</v>
      </c>
      <c r="X134" s="3">
        <f>AVERAGE(S134:S136)</f>
        <v>0.51663419960829138</v>
      </c>
    </row>
    <row r="135" spans="1:24" x14ac:dyDescent="0.25">
      <c r="A135" s="44"/>
      <c r="B135" s="9" t="s">
        <v>4</v>
      </c>
      <c r="C135" s="3">
        <v>22.90738</v>
      </c>
      <c r="D135" s="3">
        <v>23.25038</v>
      </c>
      <c r="E135" s="3">
        <v>9.8147300000000008</v>
      </c>
      <c r="F135" s="3">
        <v>9.8315999999999999</v>
      </c>
      <c r="G135" s="22" t="s">
        <v>27</v>
      </c>
      <c r="H135" s="18">
        <f>STDEV(C134:C136)</f>
        <v>2.8897592793575968</v>
      </c>
      <c r="I135" s="3">
        <f>STDEV(D134:D136)</f>
        <v>3.1212177329849968</v>
      </c>
      <c r="J135" s="3">
        <f>STDEV(E134:E136)</f>
        <v>0.27530516692087875</v>
      </c>
      <c r="K135" s="3">
        <f>STDEV(F134:F136)</f>
        <v>0.27359432182217075</v>
      </c>
      <c r="M135" s="41"/>
      <c r="N135" s="9" t="s">
        <v>4</v>
      </c>
      <c r="O135" s="41"/>
      <c r="P135" s="3">
        <f>((C135)-($C$15))/($C$15)</f>
        <v>3.5070510657512499</v>
      </c>
      <c r="Q135" s="3">
        <f>((D135)-($D$15))/($D$15)</f>
        <v>1.8562165981677272</v>
      </c>
      <c r="R135" s="3">
        <f>((E135)-($E$15))/($C$15)</f>
        <v>1.0080801721178188</v>
      </c>
      <c r="S135" s="3">
        <f>((F135)-($F$15))/($D$15)</f>
        <v>0.59311175351388745</v>
      </c>
      <c r="T135" s="22" t="s">
        <v>27</v>
      </c>
      <c r="U135" s="18">
        <f>STDEV(P134:P136)</f>
        <v>0.13697281756077359</v>
      </c>
      <c r="V135" s="3">
        <f>STDEV(Q134:Q136)</f>
        <v>0.20429066982754451</v>
      </c>
      <c r="W135" s="3">
        <f>STDEV(R134:R136)</f>
        <v>0.12860348596968568</v>
      </c>
      <c r="X135" s="3">
        <f>STDEV(S134:S136)</f>
        <v>7.2676242904301441E-2</v>
      </c>
    </row>
    <row r="136" spans="1:24" x14ac:dyDescent="0.25">
      <c r="A136" s="45"/>
      <c r="B136" s="9" t="s">
        <v>5</v>
      </c>
      <c r="C136" s="3">
        <v>26.68693</v>
      </c>
      <c r="D136" s="3">
        <v>27.120889999999999</v>
      </c>
      <c r="E136" s="3">
        <v>10.25569</v>
      </c>
      <c r="F136" s="3">
        <v>10.270960000000001</v>
      </c>
      <c r="M136" s="41"/>
      <c r="N136" s="9" t="s">
        <v>5</v>
      </c>
      <c r="O136" s="41"/>
      <c r="P136" s="3">
        <f>((C136)-($C$16))/($C$16)</f>
        <v>3.5739137976009987</v>
      </c>
      <c r="Q136" s="3">
        <f>((D136)-($D$16))/($D$16)</f>
        <v>1.6105691855137414</v>
      </c>
      <c r="R136" s="3">
        <f>((E136)-($E$16))/($C$16)</f>
        <v>0.95324901784082994</v>
      </c>
      <c r="S136" s="3">
        <f>((F136)-($F$16))/($D$16)</f>
        <v>0.50831571834499978</v>
      </c>
      <c r="T136" s="28"/>
      <c r="U136" s="28"/>
      <c r="V136" s="28"/>
      <c r="W136" s="28"/>
      <c r="X136" s="28"/>
    </row>
    <row r="137" spans="1:24" x14ac:dyDescent="0.25">
      <c r="A137" s="43">
        <v>21</v>
      </c>
      <c r="B137" s="9" t="s">
        <v>3</v>
      </c>
      <c r="C137" s="3">
        <v>22.377520000000001</v>
      </c>
      <c r="D137" s="3">
        <v>22.662289999999999</v>
      </c>
      <c r="E137" s="3">
        <v>8.7224120000000003</v>
      </c>
      <c r="F137" s="3">
        <v>8.7436430000000005</v>
      </c>
      <c r="G137" s="22" t="s">
        <v>26</v>
      </c>
      <c r="H137" s="18">
        <f>AVERAGE(C137:C139)</f>
        <v>22.003440000000001</v>
      </c>
      <c r="I137" s="3">
        <f>AVERAGE(D137:D139)</f>
        <v>22.210710000000002</v>
      </c>
      <c r="J137" s="3">
        <f>AVERAGE(E137:E139)</f>
        <v>9.5060373333333335</v>
      </c>
      <c r="K137" s="3">
        <f>AVERAGE(F137:F139)</f>
        <v>9.5244776666666677</v>
      </c>
      <c r="M137" s="41">
        <v>21</v>
      </c>
      <c r="N137" s="9" t="s">
        <v>3</v>
      </c>
      <c r="O137" s="41">
        <v>480</v>
      </c>
      <c r="P137" s="3">
        <f>((C137)-($C$11))/($C$11)</f>
        <v>2.5601694752113628</v>
      </c>
      <c r="Q137" s="3">
        <f>((D137)-($D$11))/($D$11)</f>
        <v>1.3845202821572569</v>
      </c>
      <c r="R137" s="3">
        <f>((E137)-($E$11))/($C$11)</f>
        <v>0.64895702361029417</v>
      </c>
      <c r="S137" s="3">
        <f>((F137)-($F$11))/($D$11)</f>
        <v>0.37090526856286676</v>
      </c>
      <c r="T137" s="22" t="s">
        <v>26</v>
      </c>
      <c r="U137" s="18">
        <f>AVERAGE(P137:P139)</f>
        <v>3.0562930596750557</v>
      </c>
      <c r="V137" s="3">
        <f>AVERAGE(Q137:Q139)</f>
        <v>1.7349947821435112</v>
      </c>
      <c r="W137" s="3">
        <f>AVERAGE(R137:R139)</f>
        <v>0.88460695631520503</v>
      </c>
      <c r="X137" s="3">
        <f>AVERAGE(S137:S139)</f>
        <v>0.54299124802561949</v>
      </c>
    </row>
    <row r="138" spans="1:24" x14ac:dyDescent="0.25">
      <c r="A138" s="44"/>
      <c r="B138" s="9" t="s">
        <v>16</v>
      </c>
      <c r="C138" s="3">
        <v>23.994969999999999</v>
      </c>
      <c r="D138" s="3">
        <v>24.271550000000001</v>
      </c>
      <c r="E138" s="3">
        <v>9.7860099999999992</v>
      </c>
      <c r="F138" s="3">
        <v>9.80166</v>
      </c>
      <c r="G138" s="22" t="s">
        <v>27</v>
      </c>
      <c r="H138" s="18">
        <f>STDEV(C137:C139)</f>
        <v>2.2025256252084775</v>
      </c>
      <c r="I138" s="3">
        <f>STDEV(D137:D139)</f>
        <v>2.3198319183078766</v>
      </c>
      <c r="J138" s="3">
        <f>STDEV(E137:E139)</f>
        <v>0.68779334314991247</v>
      </c>
      <c r="K138" s="3">
        <f>STDEV(F137:F139)</f>
        <v>0.6856378400630565</v>
      </c>
      <c r="M138" s="41"/>
      <c r="N138" s="9" t="s">
        <v>16</v>
      </c>
      <c r="O138" s="41"/>
      <c r="P138" s="3">
        <f>((C138)-($C$12))/($C$12)</f>
        <v>3.9467718845709174</v>
      </c>
      <c r="Q138" s="3">
        <f>((D138)-($D$12))/($D$12)</f>
        <v>2.3353740066318447</v>
      </c>
      <c r="R138" s="3">
        <f>((E138)-($E$12))/($C$12)</f>
        <v>1.0512019876997469</v>
      </c>
      <c r="S138" s="3">
        <f>((F138)-($F$12))/($D$12)</f>
        <v>0.65999414594730532</v>
      </c>
      <c r="T138" s="22" t="s">
        <v>27</v>
      </c>
      <c r="U138" s="18">
        <f>STDEV(P137:P139)</f>
        <v>0.77285419203926764</v>
      </c>
      <c r="V138" s="3">
        <f>STDEV(Q137:Q139)</f>
        <v>0.52236958164994973</v>
      </c>
      <c r="W138" s="3">
        <f>STDEV(R137:R139)</f>
        <v>0.20982537342062682</v>
      </c>
      <c r="X138" s="3">
        <f>STDEV(S137:S139)</f>
        <v>0.15221269382312883</v>
      </c>
    </row>
    <row r="139" spans="1:24" x14ac:dyDescent="0.25">
      <c r="A139" s="44"/>
      <c r="B139" s="9" t="s">
        <v>17</v>
      </c>
      <c r="C139" s="3">
        <v>19.637830000000001</v>
      </c>
      <c r="D139" s="3">
        <v>19.69829</v>
      </c>
      <c r="E139" s="3">
        <v>10.009690000000001</v>
      </c>
      <c r="F139" s="3">
        <v>10.028130000000001</v>
      </c>
      <c r="G139" s="28"/>
      <c r="H139" s="28"/>
      <c r="I139" s="28"/>
      <c r="J139" s="28"/>
      <c r="K139" s="28"/>
      <c r="M139" s="41"/>
      <c r="N139" s="9" t="s">
        <v>17</v>
      </c>
      <c r="O139" s="41"/>
      <c r="P139" s="3">
        <f>((C139)-($C$13))/($C$13)</f>
        <v>2.6619378192428873</v>
      </c>
      <c r="Q139" s="3">
        <f>((D139)-($D$13))/($D$13)</f>
        <v>1.4850900576414321</v>
      </c>
      <c r="R139" s="3">
        <f>((E139)-($E$13))/($C$13)</f>
        <v>0.95366185763557387</v>
      </c>
      <c r="S139" s="3">
        <f>((F139)-($F$13))/($D$13)</f>
        <v>0.59807432956668638</v>
      </c>
      <c r="T139" s="28"/>
      <c r="U139" s="28"/>
      <c r="V139" s="28"/>
      <c r="W139" s="28"/>
      <c r="X139" s="28"/>
    </row>
    <row r="140" spans="1:24" x14ac:dyDescent="0.25">
      <c r="A140" s="44"/>
      <c r="B140" s="9" t="s">
        <v>18</v>
      </c>
      <c r="C140" s="3">
        <v>28.620889999999999</v>
      </c>
      <c r="D140" s="3">
        <v>29.439769999999999</v>
      </c>
      <c r="E140" s="3">
        <v>9.8979400000000002</v>
      </c>
      <c r="F140" s="3">
        <v>9.9170499999999997</v>
      </c>
      <c r="G140" s="22" t="s">
        <v>26</v>
      </c>
      <c r="H140" s="18">
        <f>AVERAGE(C140:C142)</f>
        <v>26.11928</v>
      </c>
      <c r="I140" s="3">
        <f>AVERAGE(D140:D142)</f>
        <v>26.648719999999997</v>
      </c>
      <c r="J140" s="3">
        <f>AVERAGE(E140:E142)</f>
        <v>10.116253333333335</v>
      </c>
      <c r="K140" s="3">
        <f>AVERAGE(F140:F142)</f>
        <v>10.133356666666666</v>
      </c>
      <c r="M140" s="41"/>
      <c r="N140" s="9" t="s">
        <v>18</v>
      </c>
      <c r="O140" s="41"/>
      <c r="P140" s="3">
        <f>((C140)-($C$14))/($C$14)</f>
        <v>3.7767482071061513</v>
      </c>
      <c r="Q140" s="3">
        <f>((D140)-($D$14))/($D$14)</f>
        <v>2.0174364913827119</v>
      </c>
      <c r="R140" s="3">
        <f>((E140)-($E$14))/($C$14)</f>
        <v>0.78778629139260747</v>
      </c>
      <c r="S140" s="3">
        <f>((F140)-($F$14))/($D$14)</f>
        <v>0.46366799739662068</v>
      </c>
      <c r="T140" s="22" t="s">
        <v>26</v>
      </c>
      <c r="U140" s="18">
        <f>AVERAGE(P140:P142)</f>
        <v>3.6287740363610723</v>
      </c>
      <c r="V140" s="3">
        <f>AVERAGE(Q140:Q142)</f>
        <v>1.8338608264213112</v>
      </c>
      <c r="W140" s="3">
        <f>AVERAGE(R140:R142)</f>
        <v>0.94030404246093424</v>
      </c>
      <c r="X140" s="3">
        <f>AVERAGE(S140:S142)</f>
        <v>0.53621061783751856</v>
      </c>
    </row>
    <row r="141" spans="1:24" x14ac:dyDescent="0.25">
      <c r="A141" s="44"/>
      <c r="B141" s="9" t="s">
        <v>4</v>
      </c>
      <c r="C141" s="3">
        <v>23.071490000000001</v>
      </c>
      <c r="D141" s="3">
        <v>23.41413</v>
      </c>
      <c r="E141" s="3">
        <v>10.074960000000001</v>
      </c>
      <c r="F141" s="3">
        <v>10.09165</v>
      </c>
      <c r="G141" s="22" t="s">
        <v>27</v>
      </c>
      <c r="H141" s="18">
        <f>STDEV(C140:C142)</f>
        <v>2.8147281457185165</v>
      </c>
      <c r="I141" s="3">
        <f>STDEV(D140:D142)</f>
        <v>3.0372076239697536</v>
      </c>
      <c r="J141" s="3">
        <f>STDEV(E140:E142)</f>
        <v>0.24162105896078906</v>
      </c>
      <c r="K141" s="3">
        <f>STDEV(F140:F142)</f>
        <v>0.23989466466208348</v>
      </c>
      <c r="M141" s="41"/>
      <c r="N141" s="9" t="s">
        <v>4</v>
      </c>
      <c r="O141" s="41"/>
      <c r="P141" s="3">
        <f>((C141)-($C$15))/($C$15)</f>
        <v>3.5393398805524381</v>
      </c>
      <c r="Q141" s="3">
        <f>((D141)-($D$15))/($D$15)</f>
        <v>1.8763326336024155</v>
      </c>
      <c r="R141" s="3">
        <f>((E141)-($E$15))/($C$15)</f>
        <v>1.059280697836624</v>
      </c>
      <c r="S141" s="3">
        <f>((F141)-($F$15))/($D$15)</f>
        <v>0.62505786047444112</v>
      </c>
      <c r="T141" s="22" t="s">
        <v>27</v>
      </c>
      <c r="U141" s="18">
        <f>STDEV(P140:P142)</f>
        <v>0.12907702503090179</v>
      </c>
      <c r="V141" s="3">
        <f>STDEV(Q140:Q142)</f>
        <v>0.20808812896614992</v>
      </c>
      <c r="W141" s="3">
        <f>STDEV(R140:R142)</f>
        <v>0.13882023270328536</v>
      </c>
      <c r="X141" s="3">
        <f>STDEV(S140:S142)</f>
        <v>8.1921013816880592E-2</v>
      </c>
    </row>
    <row r="142" spans="1:24" x14ac:dyDescent="0.25">
      <c r="A142" s="45"/>
      <c r="B142" s="9" t="s">
        <v>5</v>
      </c>
      <c r="C142" s="3">
        <v>26.665459999999999</v>
      </c>
      <c r="D142" s="3">
        <v>27.09226</v>
      </c>
      <c r="E142" s="3">
        <v>10.375859999999999</v>
      </c>
      <c r="F142" s="3">
        <v>10.39137</v>
      </c>
      <c r="M142" s="41"/>
      <c r="N142" s="9" t="s">
        <v>5</v>
      </c>
      <c r="O142" s="41"/>
      <c r="P142" s="3">
        <f>((C142)-($C$16))/($C$16)</f>
        <v>3.5702340214246271</v>
      </c>
      <c r="Q142" s="3">
        <f>((D142)-($D$16))/($D$16)</f>
        <v>1.6078133542788058</v>
      </c>
      <c r="R142" s="3">
        <f>((E142)-($E$16))/($C$16)</f>
        <v>0.97384513815357143</v>
      </c>
      <c r="S142" s="3">
        <f>((F142)-($F$16))/($D$16)</f>
        <v>0.51990599564149365</v>
      </c>
      <c r="T142" s="28"/>
      <c r="U142" s="28"/>
      <c r="V142" s="28"/>
      <c r="W142" s="28"/>
      <c r="X142" s="28"/>
    </row>
    <row r="143" spans="1:24" x14ac:dyDescent="0.25">
      <c r="A143" s="43">
        <v>22</v>
      </c>
      <c r="B143" s="9" t="s">
        <v>3</v>
      </c>
      <c r="C143" s="3">
        <v>22.299520000000001</v>
      </c>
      <c r="D143" s="3">
        <v>22.571619999999999</v>
      </c>
      <c r="E143" s="3">
        <v>8.7515040000000006</v>
      </c>
      <c r="F143" s="3">
        <v>8.7723610000000001</v>
      </c>
      <c r="G143" s="22" t="s">
        <v>26</v>
      </c>
      <c r="H143" s="18">
        <f>AVERAGE(C143:C145)</f>
        <v>22.12181</v>
      </c>
      <c r="I143" s="3">
        <f>AVERAGE(D143:D145)</f>
        <v>22.319050000000001</v>
      </c>
      <c r="J143" s="3">
        <f>AVERAGE(E143:E145)</f>
        <v>9.5700813333333326</v>
      </c>
      <c r="K143" s="3">
        <f>AVERAGE(F143:F145)</f>
        <v>9.588436999999999</v>
      </c>
      <c r="M143" s="41">
        <v>22</v>
      </c>
      <c r="N143" s="9" t="s">
        <v>3</v>
      </c>
      <c r="O143" s="41">
        <v>504</v>
      </c>
      <c r="P143" s="3">
        <f>((C143)-($C$11))/($C$11)</f>
        <v>2.5477600027109926</v>
      </c>
      <c r="Q143" s="3">
        <f>((D143)-($D$11))/($D$11)</f>
        <v>1.3749800082492274</v>
      </c>
      <c r="R143" s="3">
        <f>((E143)-($E$11))/($C$11)</f>
        <v>0.65358543866132979</v>
      </c>
      <c r="S143" s="3">
        <f>((F143)-($F$11))/($D$11)</f>
        <v>0.37392696908223133</v>
      </c>
      <c r="T143" s="22" t="s">
        <v>26</v>
      </c>
      <c r="U143" s="18">
        <f>AVERAGE(P143:P145)</f>
        <v>3.0779815745357015</v>
      </c>
      <c r="V143" s="3">
        <f>AVERAGE(Q143:Q145)</f>
        <v>1.7486228711229661</v>
      </c>
      <c r="W143" s="3">
        <f>AVERAGE(R143:R145)</f>
        <v>0.89658004578436346</v>
      </c>
      <c r="X143" s="3">
        <f>AVERAGE(S143:S145)</f>
        <v>0.55102877224074565</v>
      </c>
    </row>
    <row r="144" spans="1:24" x14ac:dyDescent="0.25">
      <c r="A144" s="44"/>
      <c r="B144" s="9" t="s">
        <v>16</v>
      </c>
      <c r="C144" s="3">
        <v>23.827909999999999</v>
      </c>
      <c r="D144" s="3">
        <v>24.092359999999999</v>
      </c>
      <c r="E144" s="3">
        <v>9.8311299999999999</v>
      </c>
      <c r="F144" s="3">
        <v>9.8466799999999992</v>
      </c>
      <c r="G144" s="22" t="s">
        <v>27</v>
      </c>
      <c r="H144" s="18">
        <f>STDEV(C143:C145)</f>
        <v>1.8015407531055188</v>
      </c>
      <c r="I144" s="3">
        <f>STDEV(D143:D145)</f>
        <v>1.9121466647984926</v>
      </c>
      <c r="J144" s="3">
        <f>STDEV(E143:E145)</f>
        <v>0.72424218020309561</v>
      </c>
      <c r="K144" s="3">
        <f>STDEV(F143:F145)</f>
        <v>0.7224427799881451</v>
      </c>
      <c r="M144" s="41"/>
      <c r="N144" s="9" t="s">
        <v>16</v>
      </c>
      <c r="O144" s="41"/>
      <c r="P144" s="3">
        <f>((C144)-($C$12))/($C$12)</f>
        <v>3.9123310117114634</v>
      </c>
      <c r="Q144" s="3">
        <f>((D144)-($D$12))/($D$12)</f>
        <v>2.3107498821631411</v>
      </c>
      <c r="R144" s="3">
        <f>((E144)-($E$12))/($C$12)</f>
        <v>1.0605038683618959</v>
      </c>
      <c r="S144" s="3">
        <f>((F144)-($F$12))/($D$12)</f>
        <v>0.66618075280918942</v>
      </c>
      <c r="T144" s="22" t="s">
        <v>27</v>
      </c>
      <c r="U144" s="18">
        <f>STDEV(P143:P145)</f>
        <v>0.73135752441154089</v>
      </c>
      <c r="V144" s="3">
        <f>STDEV(Q143:Q145)</f>
        <v>0.49554113836666985</v>
      </c>
      <c r="W144" s="3">
        <f>STDEV(R143:R145)</f>
        <v>0.21467369152733726</v>
      </c>
      <c r="X144" s="3">
        <f>STDEV(S143:S145)</f>
        <v>0.15566439514187846</v>
      </c>
    </row>
    <row r="145" spans="1:24" x14ac:dyDescent="0.25">
      <c r="A145" s="44"/>
      <c r="B145" s="9" t="s">
        <v>17</v>
      </c>
      <c r="C145" s="3">
        <v>20.238</v>
      </c>
      <c r="D145" s="3">
        <v>20.29317</v>
      </c>
      <c r="E145" s="3">
        <v>10.127610000000001</v>
      </c>
      <c r="F145" s="3">
        <v>10.146269999999999</v>
      </c>
      <c r="G145" s="28"/>
      <c r="H145" s="28"/>
      <c r="I145" s="28"/>
      <c r="J145" s="28"/>
      <c r="K145" s="28"/>
      <c r="M145" s="41"/>
      <c r="N145" s="9" t="s">
        <v>17</v>
      </c>
      <c r="O145" s="41"/>
      <c r="P145" s="3">
        <f>((C145)-($C$13))/($C$13)</f>
        <v>2.7738537091846474</v>
      </c>
      <c r="Q145" s="3">
        <f>((D145)-($D$13))/($D$13)</f>
        <v>1.5601387229565298</v>
      </c>
      <c r="R145" s="3">
        <f>((E145)-($E$13))/($C$13)</f>
        <v>0.97565083032986444</v>
      </c>
      <c r="S145" s="3">
        <f>((F145)-($F$13))/($D$13)</f>
        <v>0.61297859483081618</v>
      </c>
      <c r="T145" s="28"/>
      <c r="U145" s="28"/>
      <c r="V145" s="28"/>
      <c r="W145" s="28"/>
      <c r="X145" s="28"/>
    </row>
    <row r="146" spans="1:24" x14ac:dyDescent="0.25">
      <c r="A146" s="44"/>
      <c r="B146" s="9" t="s">
        <v>18</v>
      </c>
      <c r="C146" s="3">
        <v>28.197220000000002</v>
      </c>
      <c r="D146" s="3">
        <v>28.95853</v>
      </c>
      <c r="E146" s="3">
        <v>9.9703599999999994</v>
      </c>
      <c r="F146" s="3">
        <v>9.9894400000000001</v>
      </c>
      <c r="G146" s="22" t="s">
        <v>26</v>
      </c>
      <c r="H146" s="18">
        <f>AVERAGE(C146:C148)</f>
        <v>25.601783333333334</v>
      </c>
      <c r="I146" s="3">
        <f>AVERAGE(D146:D148)</f>
        <v>26.097489999999997</v>
      </c>
      <c r="J146" s="3">
        <f>AVERAGE(E146:E148)</f>
        <v>10.212290000000001</v>
      </c>
      <c r="K146" s="3">
        <f>AVERAGE(F146:F148)</f>
        <v>10.229356666666666</v>
      </c>
      <c r="M146" s="41"/>
      <c r="N146" s="9" t="s">
        <v>18</v>
      </c>
      <c r="O146" s="41"/>
      <c r="P146" s="3">
        <f>((C146)-($C$14))/($C$14)</f>
        <v>3.7060388436690026</v>
      </c>
      <c r="Q146" s="3">
        <f>((D146)-($D$14))/($D$14)</f>
        <v>1.9681116788208943</v>
      </c>
      <c r="R146" s="3">
        <f>((E146)-($E$14))/($C$14)</f>
        <v>0.79987299118281741</v>
      </c>
      <c r="S146" s="3">
        <f>((F146)-($F$14))/($D$14)</f>
        <v>0.47108762831123702</v>
      </c>
      <c r="T146" s="22" t="s">
        <v>26</v>
      </c>
      <c r="U146" s="18">
        <f>AVERAGE(P146:P148)</f>
        <v>3.5366885312514902</v>
      </c>
      <c r="V146" s="3">
        <f>AVERAGE(Q146:Q148)</f>
        <v>1.7754542831200968</v>
      </c>
      <c r="W146" s="3">
        <f>AVERAGE(R146:R148)</f>
        <v>0.95671265016463192</v>
      </c>
      <c r="X146" s="3">
        <f>AVERAGE(S146:S148)</f>
        <v>0.54566295725341452</v>
      </c>
    </row>
    <row r="147" spans="1:24" x14ac:dyDescent="0.25">
      <c r="A147" s="44"/>
      <c r="B147" s="9" t="s">
        <v>4</v>
      </c>
      <c r="C147" s="3">
        <v>22.59526</v>
      </c>
      <c r="D147" s="3">
        <v>22.923760000000001</v>
      </c>
      <c r="E147" s="3">
        <v>10.08173</v>
      </c>
      <c r="F147" s="3">
        <v>10.098549999999999</v>
      </c>
      <c r="G147" s="22" t="s">
        <v>27</v>
      </c>
      <c r="H147" s="18">
        <f>STDEV(C146:C148)</f>
        <v>2.8235143254521193</v>
      </c>
      <c r="I147" s="3">
        <f>STDEV(D146:D148)</f>
        <v>3.0295120919547416</v>
      </c>
      <c r="J147" s="3">
        <f>STDEV(E146:E148)</f>
        <v>0.32735671567878394</v>
      </c>
      <c r="K147" s="3">
        <f>STDEV(F146:F148)</f>
        <v>0.32565793470040527</v>
      </c>
      <c r="M147" s="41"/>
      <c r="N147" s="9" t="s">
        <v>4</v>
      </c>
      <c r="O147" s="41"/>
      <c r="P147" s="3">
        <f>((C147)-($C$15))/($C$15)</f>
        <v>3.4456411280524697</v>
      </c>
      <c r="Q147" s="3">
        <f>((D147)-($D$15))/($D$15)</f>
        <v>1.8160926317941222</v>
      </c>
      <c r="R147" s="3">
        <f>((E147)-($E$15))/($C$15)</f>
        <v>1.0606127024445335</v>
      </c>
      <c r="S147" s="3">
        <f>((F147)-($F$15))/($D$15)</f>
        <v>0.62590549799810125</v>
      </c>
      <c r="T147" s="22" t="s">
        <v>27</v>
      </c>
      <c r="U147" s="18">
        <f>STDEV(P146:P148)</f>
        <v>0.1468000400839071</v>
      </c>
      <c r="V147" s="3">
        <f>STDEV(Q146:Q148)</f>
        <v>0.21586483252786703</v>
      </c>
      <c r="W147" s="3">
        <f>STDEV(R146:R148)</f>
        <v>0.13819642081300626</v>
      </c>
      <c r="X147" s="3">
        <f>STDEV(S146:S148)</f>
        <v>7.7564367855385591E-2</v>
      </c>
    </row>
    <row r="148" spans="1:24" x14ac:dyDescent="0.25">
      <c r="A148" s="45"/>
      <c r="B148" s="9" t="s">
        <v>5</v>
      </c>
      <c r="C148" s="3">
        <v>26.012869999999999</v>
      </c>
      <c r="D148" s="3">
        <v>26.41018</v>
      </c>
      <c r="E148" s="3">
        <v>10.58478</v>
      </c>
      <c r="F148" s="3">
        <v>10.60008</v>
      </c>
      <c r="M148" s="41"/>
      <c r="N148" s="9" t="s">
        <v>5</v>
      </c>
      <c r="O148" s="41"/>
      <c r="P148" s="3">
        <f>((C148)-($C$16))/($C$16)</f>
        <v>3.4583856220329983</v>
      </c>
      <c r="Q148" s="3">
        <f>((D148)-($D$16))/($D$16)</f>
        <v>1.5421585387452736</v>
      </c>
      <c r="R148" s="3">
        <f>((E148)-($E$16))/($C$16)</f>
        <v>1.0096522568665447</v>
      </c>
      <c r="S148" s="3">
        <f>((F148)-($F$16))/($D$16)</f>
        <v>0.53999574545090523</v>
      </c>
      <c r="T148" s="28"/>
      <c r="U148" s="28"/>
      <c r="V148" s="28"/>
      <c r="W148" s="28"/>
      <c r="X148" s="28"/>
    </row>
    <row r="149" spans="1:24" x14ac:dyDescent="0.25">
      <c r="A149" s="43">
        <v>23</v>
      </c>
      <c r="B149" s="9" t="s">
        <v>3</v>
      </c>
      <c r="C149" s="3">
        <v>22.527149999999999</v>
      </c>
      <c r="D149" s="3">
        <v>22.793669999999999</v>
      </c>
      <c r="E149" s="3">
        <v>8.9846800000000009</v>
      </c>
      <c r="F149" s="3">
        <v>9.0050480000000004</v>
      </c>
      <c r="G149" s="22" t="s">
        <v>26</v>
      </c>
      <c r="H149" s="18">
        <f>AVERAGE(C149:C151)</f>
        <v>22.363619999999997</v>
      </c>
      <c r="I149" s="3">
        <f>AVERAGE(D149:D151)</f>
        <v>22.55677</v>
      </c>
      <c r="J149" s="3">
        <f>AVERAGE(E149:E151)</f>
        <v>9.7587899999999994</v>
      </c>
      <c r="K149" s="3">
        <f>AVERAGE(F149:F151)</f>
        <v>9.7769759999999994</v>
      </c>
      <c r="M149" s="41">
        <v>23</v>
      </c>
      <c r="N149" s="9" t="s">
        <v>3</v>
      </c>
      <c r="O149" s="41">
        <v>528</v>
      </c>
      <c r="P149" s="3">
        <f>((C149)-($C$11))/($C$11)</f>
        <v>2.5839749799579064</v>
      </c>
      <c r="Q149" s="3">
        <f>((D149)-($D$11))/($D$11)</f>
        <v>1.3983440517176067</v>
      </c>
      <c r="R149" s="3">
        <f>((E149)-($E$11))/($C$11)</f>
        <v>0.69068276122218042</v>
      </c>
      <c r="S149" s="3">
        <f>((F149)-($F$11))/($D$11)</f>
        <v>0.39841023493463751</v>
      </c>
      <c r="T149" s="22" t="s">
        <v>26</v>
      </c>
      <c r="U149" s="18">
        <f>AVERAGE(P149:P151)</f>
        <v>3.1202507422042918</v>
      </c>
      <c r="V149" s="3">
        <f>AVERAGE(Q149:Q151)</f>
        <v>1.7766295241058605</v>
      </c>
      <c r="W149" s="3">
        <f>AVERAGE(R149:R151)</f>
        <v>0.93055795444863387</v>
      </c>
      <c r="X149" s="3">
        <f>AVERAGE(S149:S151)</f>
        <v>0.57371467357943162</v>
      </c>
    </row>
    <row r="150" spans="1:24" x14ac:dyDescent="0.25">
      <c r="A150" s="44"/>
      <c r="B150" s="9" t="s">
        <v>16</v>
      </c>
      <c r="C150" s="3">
        <v>23.71442</v>
      </c>
      <c r="D150" s="3">
        <v>23.976800000000001</v>
      </c>
      <c r="E150" s="3">
        <v>9.9708299999999994</v>
      </c>
      <c r="F150" s="3">
        <v>9.9863400000000002</v>
      </c>
      <c r="G150" s="22" t="s">
        <v>27</v>
      </c>
      <c r="H150" s="18">
        <f>STDEV(C149:C151)</f>
        <v>1.4395482016591179</v>
      </c>
      <c r="I150" s="3">
        <f>STDEV(D149:D151)</f>
        <v>1.5520991971842519</v>
      </c>
      <c r="J150" s="3">
        <f>STDEV(E149:E151)</f>
        <v>0.69286720899462328</v>
      </c>
      <c r="K150" s="3">
        <f>STDEV(F149:F151)</f>
        <v>0.69144210740162437</v>
      </c>
      <c r="M150" s="41"/>
      <c r="N150" s="9" t="s">
        <v>16</v>
      </c>
      <c r="O150" s="41"/>
      <c r="P150" s="3">
        <f>((C150)-($C$12))/($C$12)</f>
        <v>3.8889340605512848</v>
      </c>
      <c r="Q150" s="3">
        <f>((D150)-($D$12))/($D$12)</f>
        <v>2.2948697335856347</v>
      </c>
      <c r="R150" s="3">
        <f>((E150)-($E$12))/($C$12)</f>
        <v>1.0893042391177066</v>
      </c>
      <c r="S150" s="3">
        <f>((F150)-($F$12))/($D$12)</f>
        <v>0.68537270115061</v>
      </c>
      <c r="T150" s="22" t="s">
        <v>27</v>
      </c>
      <c r="U150" s="18">
        <f>STDEV(P149:P151)</f>
        <v>0.6828173288700814</v>
      </c>
      <c r="V150" s="3">
        <f>STDEV(Q149:Q151)</f>
        <v>0.46435985064172175</v>
      </c>
      <c r="W150" s="3">
        <f>STDEV(R149:R151)</f>
        <v>0.21133195573004859</v>
      </c>
      <c r="X150" s="3">
        <f>STDEV(S149:S151)</f>
        <v>0.15370430535968105</v>
      </c>
    </row>
    <row r="151" spans="1:24" x14ac:dyDescent="0.25">
      <c r="A151" s="44"/>
      <c r="B151" s="9" t="s">
        <v>17</v>
      </c>
      <c r="C151" s="3">
        <v>20.84929</v>
      </c>
      <c r="D151" s="3">
        <v>20.899840000000001</v>
      </c>
      <c r="E151" s="3">
        <v>10.32086</v>
      </c>
      <c r="F151" s="3">
        <v>10.33954</v>
      </c>
      <c r="G151" s="28"/>
      <c r="H151" s="28"/>
      <c r="I151" s="28"/>
      <c r="J151" s="28"/>
      <c r="K151" s="28"/>
      <c r="M151" s="41"/>
      <c r="N151" s="9" t="s">
        <v>17</v>
      </c>
      <c r="O151" s="41"/>
      <c r="P151" s="3">
        <f>((C151)-($C$13))/($C$13)</f>
        <v>2.8878431861036851</v>
      </c>
      <c r="Q151" s="3">
        <f>((D151)-($D$13))/($D$13)</f>
        <v>1.6366747870143403</v>
      </c>
      <c r="R151" s="3">
        <f>((E151)-($E$13))/($C$13)</f>
        <v>1.0116868630060147</v>
      </c>
      <c r="S151" s="3">
        <f>((F151)-($F$13))/($D$13)</f>
        <v>0.63736108465304742</v>
      </c>
      <c r="T151" s="28"/>
      <c r="U151" s="28"/>
      <c r="V151" s="28"/>
      <c r="W151" s="28"/>
      <c r="X151" s="28"/>
    </row>
    <row r="152" spans="1:24" x14ac:dyDescent="0.25">
      <c r="A152" s="44"/>
      <c r="B152" s="9" t="s">
        <v>18</v>
      </c>
      <c r="C152" s="3">
        <v>28.118860000000002</v>
      </c>
      <c r="D152" s="3">
        <v>28.83559</v>
      </c>
      <c r="E152" s="3">
        <v>10.314170000000001</v>
      </c>
      <c r="F152" s="3">
        <v>10.33295</v>
      </c>
      <c r="G152" s="22" t="s">
        <v>26</v>
      </c>
      <c r="H152" s="18">
        <f>AVERAGE(C152:C154)</f>
        <v>25.705543333333335</v>
      </c>
      <c r="I152" s="3">
        <f>AVERAGE(D152:D154)</f>
        <v>26.175049999999999</v>
      </c>
      <c r="J152" s="3">
        <f>AVERAGE(E152:E154)</f>
        <v>10.398616666666667</v>
      </c>
      <c r="K152" s="3">
        <f>AVERAGE(F152:F154)</f>
        <v>10.415643333333334</v>
      </c>
      <c r="M152" s="41"/>
      <c r="N152" s="9" t="s">
        <v>18</v>
      </c>
      <c r="O152" s="41"/>
      <c r="P152" s="3">
        <f>((C152)-($C$14))/($C$14)</f>
        <v>3.6929607741362647</v>
      </c>
      <c r="Q152" s="3">
        <f>((D152)-($D$14))/($D$14)</f>
        <v>1.955510913181401</v>
      </c>
      <c r="R152" s="3">
        <f>((E152)-($E$14))/($C$14)</f>
        <v>0.85725393919265125</v>
      </c>
      <c r="S152" s="3">
        <f>((F152)-($F$14))/($D$14)</f>
        <v>0.5062957705336415</v>
      </c>
      <c r="T152" s="22" t="s">
        <v>26</v>
      </c>
      <c r="U152" s="18">
        <f>AVERAGE(P152:P154)</f>
        <v>3.5562285770435516</v>
      </c>
      <c r="V152" s="3">
        <f>AVERAGE(Q152:Q154)</f>
        <v>1.7842944920325816</v>
      </c>
      <c r="W152" s="3">
        <f>AVERAGE(R152:R154)</f>
        <v>0.98941280685864397</v>
      </c>
      <c r="X152" s="3">
        <f>AVERAGE(S152:S154)</f>
        <v>0.56565148205124105</v>
      </c>
    </row>
    <row r="153" spans="1:24" x14ac:dyDescent="0.25">
      <c r="A153" s="44"/>
      <c r="B153" s="9" t="s">
        <v>4</v>
      </c>
      <c r="C153" s="3">
        <v>22.789159999999999</v>
      </c>
      <c r="D153" s="3">
        <v>23.107690000000002</v>
      </c>
      <c r="E153" s="3">
        <v>10.2332</v>
      </c>
      <c r="F153" s="3">
        <v>10.25006</v>
      </c>
      <c r="G153" s="22" t="s">
        <v>27</v>
      </c>
      <c r="H153" s="18">
        <f>STDEV(C152:C154)</f>
        <v>2.7002282451365733</v>
      </c>
      <c r="I153" s="3">
        <f>STDEV(D152:D154)</f>
        <v>2.8855392020903117</v>
      </c>
      <c r="J153" s="3">
        <f>STDEV(E152:E154)</f>
        <v>0.22014267926354733</v>
      </c>
      <c r="K153" s="3">
        <f>STDEV(F152:F154)</f>
        <v>0.21897183707804341</v>
      </c>
      <c r="M153" s="41"/>
      <c r="N153" s="9" t="s">
        <v>4</v>
      </c>
      <c r="O153" s="41"/>
      <c r="P153" s="3">
        <f>((C153)-($C$15))/($C$15)</f>
        <v>3.4837911566305597</v>
      </c>
      <c r="Q153" s="3">
        <f>((D153)-($D$15))/($D$15)</f>
        <v>1.8386876998704715</v>
      </c>
      <c r="R153" s="3">
        <f>((E153)-($E$15))/($C$15)</f>
        <v>1.0904145839748238</v>
      </c>
      <c r="S153" s="3">
        <f>((F153)-($F$15))/($D$15)</f>
        <v>0.64451789817342708</v>
      </c>
      <c r="T153" s="22" t="s">
        <v>27</v>
      </c>
      <c r="U153" s="18">
        <f>STDEV(P152:P154)</f>
        <v>0.1184835260831317</v>
      </c>
      <c r="V153" s="3">
        <f>STDEV(Q152:Q154)</f>
        <v>0.20392815968059269</v>
      </c>
      <c r="W153" s="3">
        <f>STDEV(R152:R154)</f>
        <v>0.11966221119240839</v>
      </c>
      <c r="X153" s="3">
        <f>STDEV(S152:S154)</f>
        <v>7.1146608056482805E-2</v>
      </c>
    </row>
    <row r="154" spans="1:24" x14ac:dyDescent="0.25">
      <c r="A154" s="45"/>
      <c r="B154" s="9" t="s">
        <v>5</v>
      </c>
      <c r="C154" s="3">
        <v>26.20861</v>
      </c>
      <c r="D154" s="3">
        <v>26.581869999999999</v>
      </c>
      <c r="E154" s="3">
        <v>10.648479999999999</v>
      </c>
      <c r="F154" s="3">
        <v>10.663919999999999</v>
      </c>
      <c r="M154" s="41"/>
      <c r="N154" s="9" t="s">
        <v>5</v>
      </c>
      <c r="O154" s="41"/>
      <c r="P154" s="3">
        <f>((C154)-($C$16))/($C$16)</f>
        <v>3.4919338003638303</v>
      </c>
      <c r="Q154" s="3">
        <f>((D154)-($D$16))/($D$16)</f>
        <v>1.5586848630458718</v>
      </c>
      <c r="R154" s="3">
        <f>((E154)-($E$16))/($C$16)</f>
        <v>1.0205698974084569</v>
      </c>
      <c r="S154" s="3">
        <f>((F154)-($F$16))/($D$16)</f>
        <v>0.54614077744665446</v>
      </c>
      <c r="T154" s="28"/>
      <c r="U154" s="28"/>
      <c r="V154" s="28"/>
      <c r="W154" s="28"/>
      <c r="X154" s="28"/>
    </row>
    <row r="155" spans="1:24" x14ac:dyDescent="0.25">
      <c r="A155" s="43">
        <v>24</v>
      </c>
      <c r="B155" s="9" t="s">
        <v>3</v>
      </c>
      <c r="C155" s="3">
        <v>22.880839999999999</v>
      </c>
      <c r="D155" s="3">
        <v>23.141590000000001</v>
      </c>
      <c r="E155" s="3">
        <v>9.1974239999999998</v>
      </c>
      <c r="F155" s="3">
        <v>9.2175440000000002</v>
      </c>
      <c r="G155" s="22" t="s">
        <v>26</v>
      </c>
      <c r="H155" s="18">
        <f>AVERAGE(C155:C157)</f>
        <v>22.937953333333329</v>
      </c>
      <c r="I155" s="3">
        <f>AVERAGE(D155:D157)</f>
        <v>23.126496666666668</v>
      </c>
      <c r="J155" s="3">
        <f>AVERAGE(E155:E157)</f>
        <v>9.9644046666666668</v>
      </c>
      <c r="K155" s="3">
        <f>AVERAGE(F155:F157)</f>
        <v>9.9825646666666668</v>
      </c>
      <c r="M155" s="41">
        <v>24</v>
      </c>
      <c r="N155" s="9" t="s">
        <v>3</v>
      </c>
      <c r="O155" s="41">
        <v>552</v>
      </c>
      <c r="P155" s="3">
        <f>((C155)-($C$11))/($C$11)</f>
        <v>2.6402455739150343</v>
      </c>
      <c r="Q155" s="3">
        <f>((D155)-($D$11))/($D$11)</f>
        <v>1.434952103973939</v>
      </c>
      <c r="R155" s="3">
        <f>((E155)-($E$11))/($C$11)</f>
        <v>0.72452943837113892</v>
      </c>
      <c r="S155" s="3">
        <f>((F155)-($F$11))/($D$11)</f>
        <v>0.42076900899839226</v>
      </c>
      <c r="T155" s="22" t="s">
        <v>26</v>
      </c>
      <c r="U155" s="18">
        <f>AVERAGE(P155:P157)</f>
        <v>3.2263498250271905</v>
      </c>
      <c r="V155" s="3">
        <f>AVERAGE(Q155:Q157)</f>
        <v>1.8473294976256207</v>
      </c>
      <c r="W155" s="3">
        <f>AVERAGE(R155:R157)</f>
        <v>0.96809374581441199</v>
      </c>
      <c r="X155" s="3">
        <f>AVERAGE(S155:S157)</f>
        <v>0.59881815502544533</v>
      </c>
    </row>
    <row r="156" spans="1:24" x14ac:dyDescent="0.25">
      <c r="A156" s="44"/>
      <c r="B156" s="9" t="s">
        <v>16</v>
      </c>
      <c r="C156" s="3">
        <v>24.054089999999999</v>
      </c>
      <c r="D156" s="3">
        <v>24.310549999999999</v>
      </c>
      <c r="E156" s="3">
        <v>10.143890000000001</v>
      </c>
      <c r="F156" s="3">
        <v>10.15949</v>
      </c>
      <c r="G156" s="22" t="s">
        <v>27</v>
      </c>
      <c r="H156" s="18">
        <f>STDEV(C155:C157)</f>
        <v>1.0887041407257214</v>
      </c>
      <c r="I156" s="3">
        <f>STDEV(D155:D157)</f>
        <v>1.191671689910158</v>
      </c>
      <c r="J156" s="3">
        <f>STDEV(E155:E157)</f>
        <v>0.69484713952446653</v>
      </c>
      <c r="K156" s="3">
        <f>STDEV(F155:F157)</f>
        <v>0.69369132728132998</v>
      </c>
      <c r="M156" s="41"/>
      <c r="N156" s="9" t="s">
        <v>16</v>
      </c>
      <c r="O156" s="41"/>
      <c r="P156" s="3">
        <f>((C156)-($C$12))/($C$12)</f>
        <v>3.9589599870697256</v>
      </c>
      <c r="Q156" s="3">
        <f>((D156)-($D$12))/($D$12)</f>
        <v>2.3407333506481369</v>
      </c>
      <c r="R156" s="3">
        <f>((E156)-($E$12))/($C$12)</f>
        <v>1.1249820641928723</v>
      </c>
      <c r="S156" s="3">
        <f>((F156)-($F$12))/($D$12)</f>
        <v>0.70916681439217477</v>
      </c>
      <c r="T156" s="22" t="s">
        <v>27</v>
      </c>
      <c r="U156" s="18">
        <f>STDEV(P155:P157)</f>
        <v>0.67145358165597191</v>
      </c>
      <c r="V156" s="3">
        <f>STDEV(Q155:Q157)</f>
        <v>0.45829453634676426</v>
      </c>
      <c r="W156" s="3">
        <f>STDEV(R155:R157)</f>
        <v>0.2138343323513627</v>
      </c>
      <c r="X156" s="3">
        <f>STDEV(S155:S157)</f>
        <v>0.1556625852911388</v>
      </c>
    </row>
    <row r="157" spans="1:24" x14ac:dyDescent="0.25">
      <c r="A157" s="44"/>
      <c r="B157" s="9" t="s">
        <v>17</v>
      </c>
      <c r="C157" s="3">
        <v>21.87893</v>
      </c>
      <c r="D157" s="3">
        <v>21.927350000000001</v>
      </c>
      <c r="E157" s="3">
        <v>10.5519</v>
      </c>
      <c r="F157" s="3">
        <v>10.57066</v>
      </c>
      <c r="G157" s="28"/>
      <c r="H157" s="28"/>
      <c r="I157" s="28"/>
      <c r="J157" s="28"/>
      <c r="K157" s="28"/>
      <c r="M157" s="41"/>
      <c r="N157" s="9" t="s">
        <v>17</v>
      </c>
      <c r="O157" s="41"/>
      <c r="P157" s="3">
        <f>((C157)-($C$13))/($C$13)</f>
        <v>3.0798439140968106</v>
      </c>
      <c r="Q157" s="3">
        <f>((D157)-($D$13))/($D$13)</f>
        <v>1.7663030382547855</v>
      </c>
      <c r="R157" s="3">
        <f>((E157)-($E$13))/($C$13)</f>
        <v>1.0547697348792247</v>
      </c>
      <c r="S157" s="3">
        <f>((F157)-($F$13))/($D$13)</f>
        <v>0.66651864168576902</v>
      </c>
      <c r="T157" s="28"/>
      <c r="U157" s="28"/>
      <c r="V157" s="28"/>
      <c r="W157" s="28"/>
      <c r="X157" s="28"/>
    </row>
    <row r="158" spans="1:24" x14ac:dyDescent="0.25">
      <c r="A158" s="44"/>
      <c r="B158" s="9" t="s">
        <v>18</v>
      </c>
      <c r="C158" s="3">
        <v>28.0519</v>
      </c>
      <c r="D158" s="3">
        <v>28.74127</v>
      </c>
      <c r="E158" s="3">
        <v>10.349740000000001</v>
      </c>
      <c r="F158" s="3">
        <v>10.36858</v>
      </c>
      <c r="G158" s="22" t="s">
        <v>26</v>
      </c>
      <c r="H158" s="18">
        <f>AVERAGE(C158:C160)</f>
        <v>25.716950000000001</v>
      </c>
      <c r="I158" s="3">
        <f>AVERAGE(D158:D160)</f>
        <v>26.169083333333333</v>
      </c>
      <c r="J158" s="3">
        <f>AVERAGE(E158:E160)</f>
        <v>10.62679</v>
      </c>
      <c r="K158" s="3">
        <f>AVERAGE(F158:F160)</f>
        <v>10.643829999999999</v>
      </c>
      <c r="M158" s="41"/>
      <c r="N158" s="9" t="s">
        <v>18</v>
      </c>
      <c r="O158" s="41"/>
      <c r="P158" s="3">
        <f>((C158)-($C$14))/($C$14)</f>
        <v>3.681785333402317</v>
      </c>
      <c r="Q158" s="3">
        <f>((D158)-($D$14))/($D$14)</f>
        <v>1.9458435615048351</v>
      </c>
      <c r="R158" s="3">
        <f>((E158)-($E$14))/($C$14)</f>
        <v>0.86319047483940314</v>
      </c>
      <c r="S158" s="3">
        <f>((F158)-($F$14))/($D$14)</f>
        <v>0.50994767617651726</v>
      </c>
      <c r="T158" s="22" t="s">
        <v>26</v>
      </c>
      <c r="U158" s="18">
        <f>AVERAGE(P158:P160)</f>
        <v>3.5592495856467852</v>
      </c>
      <c r="V158" s="3">
        <f>AVERAGE(Q158:Q160)</f>
        <v>1.7844955934154394</v>
      </c>
      <c r="W158" s="3">
        <f>AVERAGE(R158:R160)</f>
        <v>1.0308700719904398</v>
      </c>
      <c r="X158" s="3">
        <f>AVERAGE(S158:S160)</f>
        <v>0.59021021438619081</v>
      </c>
    </row>
    <row r="159" spans="1:24" x14ac:dyDescent="0.25">
      <c r="A159" s="44"/>
      <c r="B159" s="9" t="s">
        <v>4</v>
      </c>
      <c r="C159" s="3">
        <v>22.903400000000001</v>
      </c>
      <c r="D159" s="3">
        <v>23.217310000000001</v>
      </c>
      <c r="E159" s="3">
        <v>10.51754</v>
      </c>
      <c r="F159" s="3">
        <v>10.5344</v>
      </c>
      <c r="G159" s="22" t="s">
        <v>27</v>
      </c>
      <c r="H159" s="18">
        <f>STDEV(C158:C160)</f>
        <v>2.6074041751328076</v>
      </c>
      <c r="I159" s="3">
        <f>STDEV(D158:D160)</f>
        <v>2.7814740783500627</v>
      </c>
      <c r="J159" s="3">
        <f>STDEV(E158:E160)</f>
        <v>0.34490575161919207</v>
      </c>
      <c r="K159" s="3">
        <f>STDEV(F158:F160)</f>
        <v>0.34330466775154744</v>
      </c>
      <c r="M159" s="41"/>
      <c r="N159" s="9" t="s">
        <v>4</v>
      </c>
      <c r="O159" s="41"/>
      <c r="P159" s="3">
        <f>((C159)-($C$15))/($C$15)</f>
        <v>3.5062679965725971</v>
      </c>
      <c r="Q159" s="3">
        <f>((D159)-($D$15))/($D$15)</f>
        <v>1.8521540803550547</v>
      </c>
      <c r="R159" s="3">
        <f>((E159)-($E$15))/($C$15)</f>
        <v>1.1463587775070265</v>
      </c>
      <c r="S159" s="3">
        <f>((F159)-($F$15))/($D$15)</f>
        <v>0.67944793490930033</v>
      </c>
      <c r="T159" s="22" t="s">
        <v>27</v>
      </c>
      <c r="U159" s="18">
        <f>STDEV(P158:P160)</f>
        <v>0.10644209517080881</v>
      </c>
      <c r="V159" s="3">
        <f>STDEV(Q158:Q160)</f>
        <v>0.20378272020278002</v>
      </c>
      <c r="W159" s="3">
        <f>STDEV(R158:R160)</f>
        <v>0.1486236481388977</v>
      </c>
      <c r="X159" s="3">
        <f>STDEV(S158:S160)</f>
        <v>8.5105815610859267E-2</v>
      </c>
    </row>
    <row r="160" spans="1:24" x14ac:dyDescent="0.25">
      <c r="A160" s="45"/>
      <c r="B160" s="9" t="s">
        <v>5</v>
      </c>
      <c r="C160" s="3">
        <v>26.195550000000001</v>
      </c>
      <c r="D160" s="3">
        <v>26.548670000000001</v>
      </c>
      <c r="E160" s="3">
        <v>11.01309</v>
      </c>
      <c r="F160" s="3">
        <v>11.028510000000001</v>
      </c>
      <c r="M160" s="41"/>
      <c r="N160" s="9" t="s">
        <v>5</v>
      </c>
      <c r="O160" s="41"/>
      <c r="P160" s="3">
        <f>((C160)-($C$16))/($C$16)</f>
        <v>3.489695426965441</v>
      </c>
      <c r="Q160" s="3">
        <f>((D160)-($D$16))/($D$16)</f>
        <v>1.5554891383864287</v>
      </c>
      <c r="R160" s="3">
        <f>((E160)-($E$16))/($C$16)</f>
        <v>1.0830609636248898</v>
      </c>
      <c r="S160" s="3">
        <f>((F160)-($F$16))/($D$16)</f>
        <v>0.58123503207275484</v>
      </c>
      <c r="T160" s="28"/>
      <c r="U160" s="28"/>
      <c r="V160" s="28"/>
      <c r="W160" s="28"/>
      <c r="X160" s="28"/>
    </row>
    <row r="161" spans="1:24" x14ac:dyDescent="0.25">
      <c r="A161" s="43">
        <v>25</v>
      </c>
      <c r="B161" s="9" t="s">
        <v>3</v>
      </c>
      <c r="C161" s="3">
        <v>28.526230000000002</v>
      </c>
      <c r="D161" s="3">
        <v>28.778849999999998</v>
      </c>
      <c r="E161" s="3">
        <v>9.1991800000000001</v>
      </c>
      <c r="F161" s="3">
        <v>9.2195110000000007</v>
      </c>
      <c r="G161" s="22" t="s">
        <v>26</v>
      </c>
      <c r="H161" s="18">
        <f>AVERAGE(C161:C163)</f>
        <v>28.237380000000002</v>
      </c>
      <c r="I161" s="3">
        <f>AVERAGE(D161:D163)</f>
        <v>28.418179999999996</v>
      </c>
      <c r="J161" s="3">
        <f>AVERAGE(E161:E163)</f>
        <v>9.9832166666666655</v>
      </c>
      <c r="K161" s="3">
        <f>AVERAGE(F161:F163)</f>
        <v>10.001486999999999</v>
      </c>
      <c r="M161" s="41">
        <v>25</v>
      </c>
      <c r="N161" s="9" t="s">
        <v>3</v>
      </c>
      <c r="O161" s="41">
        <v>576</v>
      </c>
      <c r="P161" s="3">
        <f>((C161)-($C$11))/($C$11)</f>
        <v>3.538403419541515</v>
      </c>
      <c r="Q161" s="3">
        <f>((D161)-($D$11))/($D$11)</f>
        <v>2.0281031405988261</v>
      </c>
      <c r="R161" s="3">
        <f>((E161)-($E$11))/($C$11)</f>
        <v>0.72480881059819857</v>
      </c>
      <c r="S161" s="3">
        <f>((F161)-($F$11))/($D$11)</f>
        <v>0.42097597622875621</v>
      </c>
      <c r="T161" s="22" t="s">
        <v>26</v>
      </c>
      <c r="U161" s="18">
        <f>AVERAGE(P161:P163)</f>
        <v>4.1983508622067607</v>
      </c>
      <c r="V161" s="3">
        <f>AVERAGE(Q161:Q163)</f>
        <v>2.4957190241355551</v>
      </c>
      <c r="W161" s="3">
        <f>AVERAGE(R161:R163)</f>
        <v>0.9716308729395845</v>
      </c>
      <c r="X161" s="3">
        <f>AVERAGE(S161:S163)</f>
        <v>0.60121812580099954</v>
      </c>
    </row>
    <row r="162" spans="1:24" x14ac:dyDescent="0.25">
      <c r="A162" s="44"/>
      <c r="B162" s="9" t="s">
        <v>16</v>
      </c>
      <c r="C162" s="3">
        <v>29.436419999999998</v>
      </c>
      <c r="D162" s="3">
        <v>29.677720000000001</v>
      </c>
      <c r="E162" s="3">
        <v>10.150779999999999</v>
      </c>
      <c r="F162" s="3">
        <v>10.166550000000001</v>
      </c>
      <c r="G162" s="22" t="s">
        <v>27</v>
      </c>
      <c r="H162" s="18">
        <f>STDEV(C161:C163)</f>
        <v>1.3665555049466509</v>
      </c>
      <c r="I162" s="3">
        <f>STDEV(D161:D163)</f>
        <v>1.4733642293404579</v>
      </c>
      <c r="J162" s="3">
        <f>STDEV(E161:E163)</f>
        <v>0.71513297227392159</v>
      </c>
      <c r="K162" s="3">
        <f>STDEV(F161:F163)</f>
        <v>0.71390262225110179</v>
      </c>
      <c r="M162" s="41"/>
      <c r="N162" s="9" t="s">
        <v>16</v>
      </c>
      <c r="O162" s="41"/>
      <c r="P162" s="3">
        <f>((C162)-($C$12))/($C$12)</f>
        <v>5.0685741569346012</v>
      </c>
      <c r="Q162" s="3">
        <f>((D162)-($D$12))/($D$12)</f>
        <v>3.0782848999795247</v>
      </c>
      <c r="R162" s="3">
        <f>((E162)-($E$12))/($C$12)</f>
        <v>1.1264024976539138</v>
      </c>
      <c r="S162" s="3">
        <f>((F162)-($F$12))/($D$12)</f>
        <v>0.71013699307820122</v>
      </c>
      <c r="T162" s="22" t="s">
        <v>27</v>
      </c>
      <c r="U162" s="18">
        <f>STDEV(P161:P163)</f>
        <v>0.7864588812290304</v>
      </c>
      <c r="V162" s="3">
        <f>STDEV(Q161:Q163)</f>
        <v>0.53444415749689023</v>
      </c>
      <c r="W162" s="3">
        <f>STDEV(R161:R163)</f>
        <v>0.21604243719984773</v>
      </c>
      <c r="X162" s="3">
        <f>STDEV(S161:S163)</f>
        <v>0.15722207658072321</v>
      </c>
    </row>
    <row r="163" spans="1:24" x14ac:dyDescent="0.25">
      <c r="A163" s="44"/>
      <c r="B163" s="9" t="s">
        <v>17</v>
      </c>
      <c r="C163" s="3">
        <v>26.749490000000002</v>
      </c>
      <c r="D163" s="3">
        <v>26.797969999999999</v>
      </c>
      <c r="E163" s="3">
        <v>10.599690000000001</v>
      </c>
      <c r="F163" s="3">
        <v>10.618399999999999</v>
      </c>
      <c r="G163" s="29"/>
      <c r="H163" s="29"/>
      <c r="I163" s="29"/>
      <c r="J163" s="29"/>
      <c r="K163" s="29"/>
      <c r="M163" s="41"/>
      <c r="N163" s="9" t="s">
        <v>17</v>
      </c>
      <c r="O163" s="41"/>
      <c r="P163" s="3">
        <f>((C163)-($C$13))/($C$13)</f>
        <v>3.9880750101441667</v>
      </c>
      <c r="Q163" s="3">
        <f>((D163)-($D$13))/($D$13)</f>
        <v>2.3807690318283146</v>
      </c>
      <c r="R163" s="3">
        <f>((E163)-($E$13))/($C$13)</f>
        <v>1.0636813105666412</v>
      </c>
      <c r="S163" s="3">
        <f>((F163)-($F$13))/($D$13)</f>
        <v>0.67254140809604124</v>
      </c>
      <c r="T163" s="29"/>
      <c r="U163" s="29"/>
      <c r="V163" s="29"/>
      <c r="W163" s="29"/>
      <c r="X163" s="29"/>
    </row>
    <row r="164" spans="1:24" x14ac:dyDescent="0.25">
      <c r="A164" s="44"/>
      <c r="B164" s="9" t="s">
        <v>18</v>
      </c>
      <c r="C164" s="3">
        <v>34.656500000000001</v>
      </c>
      <c r="D164" s="3">
        <v>35.297449999999998</v>
      </c>
      <c r="E164" s="3">
        <v>10.556330000000001</v>
      </c>
      <c r="F164" s="3">
        <v>10.57507</v>
      </c>
      <c r="G164" s="22" t="s">
        <v>26</v>
      </c>
      <c r="H164" s="18">
        <f>AVERAGE(C164:C166)</f>
        <v>31.464773333333337</v>
      </c>
      <c r="I164" s="3">
        <f>AVERAGE(D164:D166)</f>
        <v>31.893583333333329</v>
      </c>
      <c r="J164" s="3">
        <f>AVERAGE(E164:E166)</f>
        <v>10.721956666666669</v>
      </c>
      <c r="K164" s="3">
        <f>AVERAGE(F164:F166)</f>
        <v>10.739026666666668</v>
      </c>
      <c r="M164" s="41"/>
      <c r="N164" s="9" t="s">
        <v>18</v>
      </c>
      <c r="O164" s="41"/>
      <c r="P164" s="3">
        <f>((C164)-($C$14))/($C$14)</f>
        <v>4.784074996954125</v>
      </c>
      <c r="Q164" s="3">
        <f>((D164)-($D$14))/($D$14)</f>
        <v>2.6178208485581478</v>
      </c>
      <c r="R164" s="3">
        <f>((E164)-($E$14))/($C$14)</f>
        <v>0.89766978041327106</v>
      </c>
      <c r="S164" s="3">
        <f>((F164)-($F$14))/($D$14)</f>
        <v>0.5311119196847246</v>
      </c>
      <c r="T164" s="22" t="s">
        <v>26</v>
      </c>
      <c r="U164" s="18">
        <f>AVERAGE(P164:P166)</f>
        <v>4.5751241197801251</v>
      </c>
      <c r="V164" s="3">
        <f>AVERAGE(Q164:Q166)</f>
        <v>2.3915873437848947</v>
      </c>
      <c r="W164" s="3">
        <f>AVERAGE(R164:R166)</f>
        <v>1.0467586616314049</v>
      </c>
      <c r="X164" s="3">
        <f>AVERAGE(S164:S166)</f>
        <v>0.59968673728104316</v>
      </c>
    </row>
    <row r="165" spans="1:24" x14ac:dyDescent="0.25">
      <c r="A165" s="44"/>
      <c r="B165" s="9" t="s">
        <v>4</v>
      </c>
      <c r="C165" s="3">
        <v>27.711130000000001</v>
      </c>
      <c r="D165" s="3">
        <v>28.005299999999998</v>
      </c>
      <c r="E165" s="3">
        <v>10.50421</v>
      </c>
      <c r="F165" s="3">
        <v>10.52129</v>
      </c>
      <c r="G165" s="22" t="s">
        <v>27</v>
      </c>
      <c r="H165" s="18">
        <f>STDEV(C164:C166)</f>
        <v>3.506615728082183</v>
      </c>
      <c r="I165" s="3">
        <f>STDEV(D164:D166)</f>
        <v>3.6701304521547096</v>
      </c>
      <c r="J165" s="3">
        <f>STDEV(E164:E166)</f>
        <v>0.33303221786087489</v>
      </c>
      <c r="K165" s="3">
        <f>STDEV(F164:F166)</f>
        <v>0.33164804029774297</v>
      </c>
      <c r="M165" s="41"/>
      <c r="N165" s="9" t="s">
        <v>4</v>
      </c>
      <c r="O165" s="41"/>
      <c r="P165" s="3">
        <f>((C165)-($C$15))/($C$15)</f>
        <v>4.4521939217698154</v>
      </c>
      <c r="Q165" s="3">
        <f>((D165)-($D$15))/($D$15)</f>
        <v>2.4403395857042613</v>
      </c>
      <c r="R165" s="3">
        <f>((E165)-($E$15))/($C$15)</f>
        <v>1.1437360860116892</v>
      </c>
      <c r="S165" s="3">
        <f>((F165)-($F$15))/($D$15)</f>
        <v>0.67783742361434618</v>
      </c>
      <c r="T165" s="22" t="s">
        <v>27</v>
      </c>
      <c r="U165" s="18">
        <f>STDEV(P164:P166)</f>
        <v>0.18189538187983303</v>
      </c>
      <c r="V165" s="3">
        <f>STDEV(Q164:Q166)</f>
        <v>0.25414124090577211</v>
      </c>
      <c r="W165" s="3">
        <f>STDEV(R164:R166)</f>
        <v>0.13104907339632557</v>
      </c>
      <c r="X165" s="3">
        <f>STDEV(S164:S166)</f>
        <v>7.3829982543687597E-2</v>
      </c>
    </row>
    <row r="166" spans="1:24" x14ac:dyDescent="0.25">
      <c r="A166" s="45"/>
      <c r="B166" s="9" t="s">
        <v>5</v>
      </c>
      <c r="C166" s="3">
        <v>32.026690000000002</v>
      </c>
      <c r="D166" s="3">
        <v>32.378</v>
      </c>
      <c r="E166" s="3">
        <v>11.10533</v>
      </c>
      <c r="F166" s="3">
        <v>11.12072</v>
      </c>
      <c r="M166" s="41"/>
      <c r="N166" s="9" t="s">
        <v>5</v>
      </c>
      <c r="O166" s="41"/>
      <c r="P166" s="3">
        <f>((C166)-($C$16))/($C$16)</f>
        <v>4.4891034406164341</v>
      </c>
      <c r="Q166" s="3">
        <f>((D166)-($D$16))/($D$16)</f>
        <v>2.1166015970922754</v>
      </c>
      <c r="R166" s="3">
        <f>((E166)-($E$16))/($C$16)</f>
        <v>1.0988701184692542</v>
      </c>
      <c r="S166" s="3">
        <f>((F166)-($F$16))/($D$16)</f>
        <v>0.5901108685440587</v>
      </c>
      <c r="T166" s="29"/>
      <c r="U166" s="29"/>
      <c r="V166" s="29"/>
      <c r="W166" s="29"/>
      <c r="X166" s="29"/>
    </row>
    <row r="167" spans="1:24" x14ac:dyDescent="0.25">
      <c r="A167" s="43">
        <v>26</v>
      </c>
      <c r="B167" s="9" t="s">
        <v>3</v>
      </c>
      <c r="C167" s="3">
        <v>15.50042</v>
      </c>
      <c r="D167" s="3">
        <v>15.692640000000001</v>
      </c>
      <c r="E167" s="3">
        <v>9.3363700000000005</v>
      </c>
      <c r="F167" s="3">
        <v>9.3570639999999994</v>
      </c>
      <c r="G167" s="22" t="s">
        <v>26</v>
      </c>
      <c r="H167" s="18">
        <f>AVERAGE(C167:C169)</f>
        <v>23.35961</v>
      </c>
      <c r="I167" s="3">
        <f>AVERAGE(D167:D169)</f>
        <v>23.520416666666666</v>
      </c>
      <c r="J167" s="3">
        <f>AVERAGE(E167:E169)</f>
        <v>10.161583333333333</v>
      </c>
      <c r="K167" s="3">
        <f>AVERAGE(F167:F169)</f>
        <v>10.180051333333333</v>
      </c>
      <c r="M167" s="41">
        <v>26</v>
      </c>
      <c r="N167" s="9" t="s">
        <v>3</v>
      </c>
      <c r="O167" s="41">
        <v>600</v>
      </c>
      <c r="P167" s="3">
        <f>((C167)-($C$11))/($C$11)</f>
        <v>1.4660517401819195</v>
      </c>
      <c r="Q167" s="3">
        <f>((D167)-($D$11))/($D$11)</f>
        <v>0.65117551494541193</v>
      </c>
      <c r="R167" s="3">
        <f>((E167)-($E$11))/($C$11)</f>
        <v>0.74663516357673454</v>
      </c>
      <c r="S167" s="3">
        <f>((F167)-($F$11))/($D$11)</f>
        <v>0.43544926724972427</v>
      </c>
      <c r="T167" s="22" t="s">
        <v>26</v>
      </c>
      <c r="U167" s="18">
        <f>AVERAGE(P167:P169)</f>
        <v>3.4004896367930182</v>
      </c>
      <c r="V167" s="3">
        <f>AVERAGE(Q167:Q169)</f>
        <v>1.9650677322304491</v>
      </c>
      <c r="W167" s="3">
        <f>AVERAGE(R167:R169)</f>
        <v>1.0050545288132302</v>
      </c>
      <c r="X167" s="3">
        <f>AVERAGE(S167:S169)</f>
        <v>0.62359426697834819</v>
      </c>
    </row>
    <row r="168" spans="1:24" x14ac:dyDescent="0.25">
      <c r="A168" s="44"/>
      <c r="B168" s="9" t="s">
        <v>16</v>
      </c>
      <c r="C168" s="3">
        <v>28.345459999999999</v>
      </c>
      <c r="D168" s="3">
        <v>28.587199999999999</v>
      </c>
      <c r="E168" s="3">
        <v>10.36642</v>
      </c>
      <c r="F168" s="3">
        <v>10.38204</v>
      </c>
      <c r="G168" s="22" t="s">
        <v>27</v>
      </c>
      <c r="H168" s="18">
        <f>STDEV(C167:C169)</f>
        <v>6.887730048216179</v>
      </c>
      <c r="I168" s="3">
        <f>STDEV(D167:D169)</f>
        <v>6.8763894987437508</v>
      </c>
      <c r="J168" s="3">
        <f>STDEV(E167:E169)</f>
        <v>0.7442453607738061</v>
      </c>
      <c r="K168" s="3">
        <f>STDEV(F167:F169)</f>
        <v>0.74288186015364099</v>
      </c>
      <c r="M168" s="41"/>
      <c r="N168" s="9" t="s">
        <v>16</v>
      </c>
      <c r="O168" s="41"/>
      <c r="P168" s="3">
        <f>((C168)-($C$12))/($C$12)</f>
        <v>4.843663258725873</v>
      </c>
      <c r="Q168" s="3">
        <f>((D168)-($D$12))/($D$12)</f>
        <v>2.9284266477578016</v>
      </c>
      <c r="R168" s="3">
        <f>((E168)-($E$12))/($C$12)</f>
        <v>1.1708585602865771</v>
      </c>
      <c r="S168" s="3">
        <f>((F168)-($F$12))/($D$12)</f>
        <v>0.73974943005437677</v>
      </c>
      <c r="T168" s="22" t="s">
        <v>27</v>
      </c>
      <c r="U168" s="18">
        <f>STDEV(P167:P169)</f>
        <v>1.7415712254259235</v>
      </c>
      <c r="V168" s="3">
        <f>STDEV(Q167:Q169)</f>
        <v>1.1783986495259935</v>
      </c>
      <c r="W168" s="3">
        <f>STDEV(R167:R169)</f>
        <v>0.22676986707905919</v>
      </c>
      <c r="X168" s="3">
        <f>STDEV(S167:S169)</f>
        <v>0.16442794685419174</v>
      </c>
    </row>
    <row r="169" spans="1:24" x14ac:dyDescent="0.25">
      <c r="A169" s="44"/>
      <c r="B169" s="9" t="s">
        <v>17</v>
      </c>
      <c r="C169" s="3">
        <v>26.232949999999999</v>
      </c>
      <c r="D169" s="3">
        <v>26.281410000000001</v>
      </c>
      <c r="E169" s="3">
        <v>10.78196</v>
      </c>
      <c r="F169" s="3">
        <v>10.80105</v>
      </c>
      <c r="G169" s="29"/>
      <c r="H169" s="29"/>
      <c r="I169" s="29"/>
      <c r="J169" s="29"/>
      <c r="K169" s="29"/>
      <c r="M169" s="41"/>
      <c r="N169" s="9" t="s">
        <v>17</v>
      </c>
      <c r="O169" s="41"/>
      <c r="P169" s="3">
        <f>((C169)-($C$13))/($C$13)</f>
        <v>3.8917539114712612</v>
      </c>
      <c r="Q169" s="3">
        <f>((D169)-($D$13))/($D$13)</f>
        <v>2.3156010339881337</v>
      </c>
      <c r="R169" s="3">
        <f>((E169)-($E$13))/($C$13)</f>
        <v>1.0976698625763794</v>
      </c>
      <c r="S169" s="3">
        <f>((F169)-($F$13))/($D$13)</f>
        <v>0.69558410363094347</v>
      </c>
      <c r="T169" s="29"/>
      <c r="U169" s="29"/>
      <c r="V169" s="29"/>
      <c r="W169" s="29"/>
      <c r="X169" s="29"/>
    </row>
    <row r="170" spans="1:24" x14ac:dyDescent="0.25">
      <c r="A170" s="44"/>
      <c r="B170" s="9" t="s">
        <v>18</v>
      </c>
      <c r="C170" s="3">
        <v>33.561109999999999</v>
      </c>
      <c r="D170" s="3">
        <v>34.208930000000002</v>
      </c>
      <c r="E170" s="3">
        <v>10.6418</v>
      </c>
      <c r="F170" s="3">
        <v>10.660740000000001</v>
      </c>
      <c r="G170" s="22" t="s">
        <v>26</v>
      </c>
      <c r="H170" s="18">
        <f>AVERAGE(C170:C172)</f>
        <v>30.402403333333336</v>
      </c>
      <c r="I170" s="3">
        <f>AVERAGE(D170:D172)</f>
        <v>30.833473333333334</v>
      </c>
      <c r="J170" s="3">
        <f>AVERAGE(E170:E172)</f>
        <v>10.908403333333334</v>
      </c>
      <c r="K170" s="3">
        <f>AVERAGE(F170:F172)</f>
        <v>10.925676666666666</v>
      </c>
      <c r="M170" s="41"/>
      <c r="N170" s="9" t="s">
        <v>18</v>
      </c>
      <c r="O170" s="41"/>
      <c r="P170" s="3">
        <f>((C170)-($C$14))/($C$14)</f>
        <v>4.6012574039798313</v>
      </c>
      <c r="Q170" s="3">
        <f>((D170)-($D$14))/($D$14)</f>
        <v>2.5062527225299926</v>
      </c>
      <c r="R170" s="3">
        <f>((E170)-($E$14))/($C$14)</f>
        <v>0.91193448948630684</v>
      </c>
      <c r="S170" s="3">
        <f>((F170)-($F$14))/($D$14)</f>
        <v>0.53989268747661823</v>
      </c>
      <c r="T170" s="22" t="s">
        <v>26</v>
      </c>
      <c r="U170" s="18">
        <f>AVERAGE(P170:P172)</f>
        <v>4.38789835992426</v>
      </c>
      <c r="V170" s="3">
        <f>AVERAGE(Q170:Q172)</f>
        <v>2.2801577522582481</v>
      </c>
      <c r="W170" s="3">
        <f>AVERAGE(R170:R172)</f>
        <v>1.0814676862651735</v>
      </c>
      <c r="X170" s="3">
        <f>AVERAGE(S170:S172)</f>
        <v>0.62085254960486258</v>
      </c>
    </row>
    <row r="171" spans="1:24" x14ac:dyDescent="0.25">
      <c r="A171" s="44"/>
      <c r="B171" s="9" t="s">
        <v>4</v>
      </c>
      <c r="C171" s="3">
        <v>26.90841</v>
      </c>
      <c r="D171" s="3">
        <v>27.201599999999999</v>
      </c>
      <c r="E171" s="3">
        <v>10.84511</v>
      </c>
      <c r="F171" s="3">
        <v>10.86218</v>
      </c>
      <c r="G171" s="22" t="s">
        <v>27</v>
      </c>
      <c r="H171" s="18">
        <f>STDEV(C170:C172)</f>
        <v>3.3389994285913454</v>
      </c>
      <c r="I171" s="3">
        <f>STDEV(D170:D172)</f>
        <v>3.5106951679736231</v>
      </c>
      <c r="J171" s="3">
        <f>STDEV(E170:E172)</f>
        <v>0.30324511048545127</v>
      </c>
      <c r="K171" s="3">
        <f>STDEV(F170:F172)</f>
        <v>0.30173806394509362</v>
      </c>
      <c r="M171" s="41"/>
      <c r="N171" s="9" t="s">
        <v>4</v>
      </c>
      <c r="O171" s="41"/>
      <c r="P171" s="3">
        <f>((C171)-($C$15))/($C$15)</f>
        <v>4.2942579189838206</v>
      </c>
      <c r="Q171" s="3">
        <f>((D171)-($D$15))/($D$15)</f>
        <v>2.341608241100543</v>
      </c>
      <c r="R171" s="3">
        <f>((E171)-($E$15))/($C$15)</f>
        <v>1.2108085189269591</v>
      </c>
      <c r="S171" s="3">
        <f>((F171)-($F$15))/($D$15)</f>
        <v>0.7197144026636948</v>
      </c>
      <c r="T171" s="22" t="s">
        <v>27</v>
      </c>
      <c r="U171" s="18">
        <f>STDEV(P170:P172)</f>
        <v>0.18523384921723318</v>
      </c>
      <c r="V171" s="3">
        <f>STDEV(Q170:Q172)</f>
        <v>0.26227608470678576</v>
      </c>
      <c r="W171" s="3">
        <f>STDEV(R170:R172)</f>
        <v>0.15343725417418344</v>
      </c>
      <c r="X171" s="3">
        <f>STDEV(S170:S172)</f>
        <v>9.1237729436152867E-2</v>
      </c>
    </row>
    <row r="172" spans="1:24" x14ac:dyDescent="0.25">
      <c r="A172" s="45"/>
      <c r="B172" s="9" t="s">
        <v>5</v>
      </c>
      <c r="C172" s="3">
        <v>30.737690000000001</v>
      </c>
      <c r="D172" s="3">
        <v>31.08989</v>
      </c>
      <c r="E172" s="3">
        <v>11.238300000000001</v>
      </c>
      <c r="F172" s="3">
        <v>11.254110000000001</v>
      </c>
      <c r="M172" s="41"/>
      <c r="N172" s="9" t="s">
        <v>5</v>
      </c>
      <c r="O172" s="41"/>
      <c r="P172" s="3">
        <f>((C172)-($C$16))/($C$16)</f>
        <v>4.2681797568091291</v>
      </c>
      <c r="Q172" s="3">
        <f>((D172)-($D$16))/($D$16)</f>
        <v>1.9926122931442081</v>
      </c>
      <c r="R172" s="3">
        <f>((E172)-($E$16))/($C$16)</f>
        <v>1.1216600503822545</v>
      </c>
      <c r="S172" s="3">
        <f>((F172)-($F$16))/($D$16)</f>
        <v>0.60295055867427494</v>
      </c>
      <c r="T172" s="29"/>
      <c r="U172" s="29"/>
      <c r="V172" s="29"/>
      <c r="W172" s="29"/>
      <c r="X172" s="29"/>
    </row>
    <row r="173" spans="1:24" x14ac:dyDescent="0.25">
      <c r="A173" s="43">
        <v>27</v>
      </c>
      <c r="B173" s="9" t="s">
        <v>3</v>
      </c>
      <c r="C173" s="3">
        <v>26.77224</v>
      </c>
      <c r="D173" s="3">
        <v>27.02657</v>
      </c>
      <c r="E173" s="3">
        <v>9.2666880000000003</v>
      </c>
      <c r="F173" s="3">
        <v>9.287623</v>
      </c>
      <c r="G173" s="22" t="s">
        <v>26</v>
      </c>
      <c r="H173" s="18">
        <f>AVERAGE(C173:C175)</f>
        <v>26.42672</v>
      </c>
      <c r="I173" s="3">
        <f>AVERAGE(D173:D175)</f>
        <v>26.606290000000001</v>
      </c>
      <c r="J173" s="3">
        <f>AVERAGE(E173:E175)</f>
        <v>10.185212666666667</v>
      </c>
      <c r="K173" s="3">
        <f>AVERAGE(F173:F175)</f>
        <v>10.203594333333333</v>
      </c>
      <c r="M173" s="41">
        <v>27</v>
      </c>
      <c r="N173" s="9" t="s">
        <v>3</v>
      </c>
      <c r="O173" s="41">
        <v>624</v>
      </c>
      <c r="P173" s="3">
        <f>((C173)-($C$11))/($C$11)</f>
        <v>3.2593509750424827</v>
      </c>
      <c r="Q173" s="3">
        <f>((D173)-($D$11))/($D$11)</f>
        <v>1.8437286930024661</v>
      </c>
      <c r="R173" s="3">
        <f>((E173)-($E$11))/($C$11)</f>
        <v>0.73554904995146775</v>
      </c>
      <c r="S173" s="3">
        <f>((F173)-($F$11))/($D$11)</f>
        <v>0.42814270322140757</v>
      </c>
      <c r="T173" s="22" t="s">
        <v>26</v>
      </c>
      <c r="U173" s="18">
        <f>AVERAGE(P173:P175)</f>
        <v>3.8636154618381613</v>
      </c>
      <c r="V173" s="3">
        <f>AVERAGE(Q173:Q175)</f>
        <v>2.2718483030842931</v>
      </c>
      <c r="W173" s="3">
        <f>AVERAGE(R173:R175)</f>
        <v>1.0107474134743946</v>
      </c>
      <c r="X173" s="3">
        <f>AVERAGE(S173:S175)</f>
        <v>0.62742052332115805</v>
      </c>
    </row>
    <row r="174" spans="1:24" x14ac:dyDescent="0.25">
      <c r="A174" s="44"/>
      <c r="B174" s="9" t="s">
        <v>16</v>
      </c>
      <c r="C174" s="3">
        <v>27.439699999999998</v>
      </c>
      <c r="D174" s="3">
        <v>27.675319999999999</v>
      </c>
      <c r="E174" s="3">
        <v>10.465590000000001</v>
      </c>
      <c r="F174" s="3">
        <v>10.481</v>
      </c>
      <c r="G174" s="22" t="s">
        <v>27</v>
      </c>
      <c r="H174" s="18">
        <f>STDEV(C173:C175)</f>
        <v>1.2229134885183</v>
      </c>
      <c r="I174" s="3">
        <f>STDEV(D173:D175)</f>
        <v>1.3299444904581532</v>
      </c>
      <c r="J174" s="3">
        <f>STDEV(E173:E175)</f>
        <v>0.81533153727875185</v>
      </c>
      <c r="K174" s="3">
        <f>STDEV(F173:F175)</f>
        <v>0.81354886086597966</v>
      </c>
      <c r="M174" s="41"/>
      <c r="N174" s="9" t="s">
        <v>16</v>
      </c>
      <c r="O174" s="41"/>
      <c r="P174" s="3">
        <f>((C174)-($C$12))/($C$12)</f>
        <v>4.6569329522420988</v>
      </c>
      <c r="Q174" s="3">
        <f>((D174)-($D$12))/($D$12)</f>
        <v>2.8031169395122446</v>
      </c>
      <c r="R174" s="3">
        <f>((E174)-($E$12))/($C$12)</f>
        <v>1.1913033188252584</v>
      </c>
      <c r="S174" s="3">
        <f>((F174)-($F$12))/($D$12)</f>
        <v>0.75334842194802532</v>
      </c>
      <c r="T174" s="22" t="s">
        <v>27</v>
      </c>
      <c r="U174" s="18">
        <f>STDEV(P173:P175)</f>
        <v>0.71771486286566066</v>
      </c>
      <c r="V174" s="3">
        <f>STDEV(Q173:Q175)</f>
        <v>0.48794081927257488</v>
      </c>
      <c r="W174" s="3">
        <f>STDEV(R173:R175)</f>
        <v>0.24216912389032816</v>
      </c>
      <c r="X174" s="3">
        <f>STDEV(S173:S175)</f>
        <v>0.17457046745707755</v>
      </c>
    </row>
    <row r="175" spans="1:24" x14ac:dyDescent="0.25">
      <c r="A175" s="44"/>
      <c r="B175" s="9" t="s">
        <v>17</v>
      </c>
      <c r="C175" s="3">
        <v>25.06822</v>
      </c>
      <c r="D175" s="3">
        <v>25.116980000000002</v>
      </c>
      <c r="E175" s="3">
        <v>10.823359999999999</v>
      </c>
      <c r="F175" s="3">
        <v>10.84216</v>
      </c>
      <c r="G175" s="30"/>
      <c r="H175" s="30"/>
      <c r="I175" s="30"/>
      <c r="J175" s="30"/>
      <c r="K175" s="30"/>
      <c r="M175" s="41"/>
      <c r="N175" s="9" t="s">
        <v>17</v>
      </c>
      <c r="O175" s="41"/>
      <c r="P175" s="3">
        <f>((C175)-($C$13))/($C$13)</f>
        <v>3.6745624582299019</v>
      </c>
      <c r="Q175" s="3">
        <f>((D175)-($D$13))/($D$13)</f>
        <v>2.1686992767381685</v>
      </c>
      <c r="R175" s="3">
        <f>((E175)-($E$13))/($C$13)</f>
        <v>1.1053898716464576</v>
      </c>
      <c r="S175" s="3">
        <f>((F175)-($F$13))/($D$13)</f>
        <v>0.70077044479404127</v>
      </c>
      <c r="T175" s="30"/>
      <c r="U175" s="30"/>
      <c r="V175" s="30"/>
      <c r="W175" s="30"/>
      <c r="X175" s="30"/>
    </row>
    <row r="176" spans="1:24" x14ac:dyDescent="0.25">
      <c r="A176" s="44"/>
      <c r="B176" s="9" t="s">
        <v>18</v>
      </c>
      <c r="C176" s="3">
        <v>32.667360000000002</v>
      </c>
      <c r="D176" s="3">
        <v>33.294789999999999</v>
      </c>
      <c r="E176" s="3">
        <v>10.56598</v>
      </c>
      <c r="F176" s="3">
        <v>10.5852</v>
      </c>
      <c r="G176" s="22" t="s">
        <v>26</v>
      </c>
      <c r="H176" s="18">
        <f>AVERAGE(C176:C178)</f>
        <v>29.40164</v>
      </c>
      <c r="I176" s="3">
        <f>AVERAGE(D176:D178)</f>
        <v>29.820456666666662</v>
      </c>
      <c r="J176" s="3">
        <f>AVERAGE(E176:E178)</f>
        <v>10.821383333333332</v>
      </c>
      <c r="K176" s="3">
        <f>AVERAGE(F176:F178)</f>
        <v>10.838886666666667</v>
      </c>
      <c r="M176" s="41"/>
      <c r="N176" s="9" t="s">
        <v>18</v>
      </c>
      <c r="O176" s="41"/>
      <c r="P176" s="3">
        <f>((C176)-($C$14))/($C$14)</f>
        <v>4.4520929751273011</v>
      </c>
      <c r="Q176" s="3">
        <f>((D176)-($D$14))/($D$14)</f>
        <v>2.4125577176358441</v>
      </c>
      <c r="R176" s="3">
        <f>((E176)-($E$14))/($C$14)</f>
        <v>0.89928033900172055</v>
      </c>
      <c r="S176" s="3">
        <f>((F176)-($F$14))/($D$14)</f>
        <v>0.53215019653463569</v>
      </c>
      <c r="T176" s="22" t="s">
        <v>26</v>
      </c>
      <c r="U176" s="18">
        <f>AVERAGE(P176:P178)</f>
        <v>4.2095865152131422</v>
      </c>
      <c r="V176" s="3">
        <f>AVERAGE(Q176:Q178)</f>
        <v>2.1721813679114121</v>
      </c>
      <c r="W176" s="3">
        <f>AVERAGE(R176:R178)</f>
        <v>1.0654276297402081</v>
      </c>
      <c r="X176" s="3">
        <f>AVERAGE(S176:S178)</f>
        <v>0.61104405032543962</v>
      </c>
    </row>
    <row r="177" spans="1:24" x14ac:dyDescent="0.25">
      <c r="A177" s="44"/>
      <c r="B177" s="9" t="s">
        <v>4</v>
      </c>
      <c r="C177" s="3">
        <v>25.946829999999999</v>
      </c>
      <c r="D177" s="3">
        <v>26.235150000000001</v>
      </c>
      <c r="E177" s="3">
        <v>10.69852</v>
      </c>
      <c r="F177" s="3">
        <v>10.715809999999999</v>
      </c>
      <c r="G177" s="22" t="s">
        <v>27</v>
      </c>
      <c r="H177" s="18">
        <f>STDEV(C176:C178)</f>
        <v>3.3642528355193537</v>
      </c>
      <c r="I177" s="3">
        <f>STDEV(D176:D178)</f>
        <v>3.5311280836204917</v>
      </c>
      <c r="J177" s="3">
        <f>STDEV(E176:E178)</f>
        <v>0.33422442495026217</v>
      </c>
      <c r="K177" s="3">
        <f>STDEV(F176:F178)</f>
        <v>0.33275771972011914</v>
      </c>
      <c r="M177" s="41"/>
      <c r="N177" s="9" t="s">
        <v>4</v>
      </c>
      <c r="O177" s="41"/>
      <c r="P177" s="3">
        <f>((C177)-($C$15))/($C$15)</f>
        <v>4.1050660444086793</v>
      </c>
      <c r="Q177" s="3">
        <f>((D177)-($D$15))/($D$15)</f>
        <v>2.2228837070800584</v>
      </c>
      <c r="R177" s="3">
        <f>((E177)-($E$15))/($C$15)</f>
        <v>1.1819667825202433</v>
      </c>
      <c r="S177" s="3">
        <f>((F177)-($F$15))/($D$15)</f>
        <v>0.70173343102048669</v>
      </c>
      <c r="T177" s="22" t="s">
        <v>27</v>
      </c>
      <c r="U177" s="18">
        <f>STDEV(P176:P178)</f>
        <v>0.21068227868981498</v>
      </c>
      <c r="V177" s="3">
        <f>STDEV(Q176:Q178)</f>
        <v>0.26933094867813717</v>
      </c>
      <c r="W177" s="3">
        <f>STDEV(R176:R178)</f>
        <v>0.14772823647179473</v>
      </c>
      <c r="X177" s="3">
        <f>STDEV(S176:S178)</f>
        <v>8.5404737549401852E-2</v>
      </c>
    </row>
    <row r="178" spans="1:24" x14ac:dyDescent="0.25">
      <c r="A178" s="45"/>
      <c r="B178" s="9" t="s">
        <v>5</v>
      </c>
      <c r="C178" s="3">
        <v>29.590730000000001</v>
      </c>
      <c r="D178" s="3">
        <v>29.931429999999999</v>
      </c>
      <c r="E178" s="3">
        <v>11.19965</v>
      </c>
      <c r="F178" s="3">
        <v>11.21565</v>
      </c>
      <c r="M178" s="41"/>
      <c r="N178" s="9" t="s">
        <v>5</v>
      </c>
      <c r="O178" s="41"/>
      <c r="P178" s="3">
        <f>((C178)-($C$16))/($C$16)</f>
        <v>4.0716005261034445</v>
      </c>
      <c r="Q178" s="3">
        <f>((D178)-($D$16))/($D$16)</f>
        <v>1.8811026790183347</v>
      </c>
      <c r="R178" s="3">
        <f>((E178)-($E$16))/($C$16)</f>
        <v>1.1150357676986606</v>
      </c>
      <c r="S178" s="3">
        <f>((F178)-($F$16))/($D$16)</f>
        <v>0.5992485234211965</v>
      </c>
      <c r="T178" s="30"/>
      <c r="U178" s="30"/>
      <c r="V178" s="30"/>
      <c r="W178" s="30"/>
      <c r="X178" s="30"/>
    </row>
    <row r="179" spans="1:24" x14ac:dyDescent="0.25">
      <c r="A179" s="43">
        <v>28</v>
      </c>
      <c r="B179" s="9" t="s">
        <v>3</v>
      </c>
      <c r="C179" s="3">
        <v>25.872039999999998</v>
      </c>
      <c r="D179" s="3">
        <v>26.121770000000001</v>
      </c>
      <c r="E179" s="3">
        <v>9.3274430000000006</v>
      </c>
      <c r="F179" s="3">
        <v>9.3481459999999998</v>
      </c>
      <c r="G179" s="22" t="s">
        <v>26</v>
      </c>
      <c r="H179" s="18">
        <f>AVERAGE(C179:C181)</f>
        <v>25.669156666666666</v>
      </c>
      <c r="I179" s="3">
        <f>AVERAGE(D179:D181)</f>
        <v>25.845306666666669</v>
      </c>
      <c r="J179" s="3">
        <f>AVERAGE(E179:E181)</f>
        <v>10.147777666666666</v>
      </c>
      <c r="K179" s="3">
        <f>AVERAGE(F179:F181)</f>
        <v>10.166208666666668</v>
      </c>
      <c r="M179" s="41">
        <v>28</v>
      </c>
      <c r="N179" s="9" t="s">
        <v>3</v>
      </c>
      <c r="O179" s="41">
        <v>648</v>
      </c>
      <c r="P179" s="3">
        <f>((C179)-($C$11))/($C$11)</f>
        <v>3.116132934724106</v>
      </c>
      <c r="Q179" s="3">
        <f>((D179)-($D$11))/($D$11)</f>
        <v>1.7485258714298941</v>
      </c>
      <c r="R179" s="3">
        <f>((E179)-($E$11))/($C$11)</f>
        <v>0.74521491535864726</v>
      </c>
      <c r="S179" s="3">
        <f>((F179)-($F$11))/($D$11)</f>
        <v>0.43451091760031646</v>
      </c>
      <c r="T179" s="22" t="s">
        <v>26</v>
      </c>
      <c r="U179" s="18">
        <f>AVERAGE(P179:P181)</f>
        <v>3.7241275047540126</v>
      </c>
      <c r="V179" s="3">
        <f>AVERAGE(Q179:Q181)</f>
        <v>2.1784597403260979</v>
      </c>
      <c r="W179" s="3">
        <f>AVERAGE(R179:R181)</f>
        <v>1.0025205925931804</v>
      </c>
      <c r="X179" s="3">
        <f>AVERAGE(S179:S181)</f>
        <v>0.6218865010723561</v>
      </c>
    </row>
    <row r="180" spans="1:24" x14ac:dyDescent="0.25">
      <c r="A180" s="44"/>
      <c r="B180" s="9" t="s">
        <v>16</v>
      </c>
      <c r="C180" s="3">
        <v>26.45862</v>
      </c>
      <c r="D180" s="3">
        <v>26.689769999999999</v>
      </c>
      <c r="E180" s="3">
        <v>10.36017</v>
      </c>
      <c r="F180" s="3">
        <v>10.37574</v>
      </c>
      <c r="G180" s="22" t="s">
        <v>27</v>
      </c>
      <c r="H180" s="18">
        <f>STDEV(C179:C181)</f>
        <v>0.90806550106990258</v>
      </c>
      <c r="I180" s="3">
        <f>STDEV(D179:D181)</f>
        <v>1.0114412706792881</v>
      </c>
      <c r="J180" s="3">
        <f>STDEV(E179:E181)</f>
        <v>0.73744604862073326</v>
      </c>
      <c r="K180" s="3">
        <f>STDEV(F179:F181)</f>
        <v>0.73601640263334711</v>
      </c>
      <c r="M180" s="41"/>
      <c r="N180" s="9" t="s">
        <v>16</v>
      </c>
      <c r="O180" s="41"/>
      <c r="P180" s="3">
        <f>((C180)-($C$12))/($C$12)</f>
        <v>4.4546747722770972</v>
      </c>
      <c r="Q180" s="3">
        <f>((D180)-($D$12))/($D$12)</f>
        <v>2.6676835678389885</v>
      </c>
      <c r="R180" s="3">
        <f>((E180)-($E$12))/($C$12)</f>
        <v>1.1695700683952113</v>
      </c>
      <c r="S180" s="3">
        <f>((F180)-($F$12))/($D$12)</f>
        <v>0.7388836898671296</v>
      </c>
      <c r="T180" s="22" t="s">
        <v>27</v>
      </c>
      <c r="U180" s="18">
        <f>STDEV(P179:P181)</f>
        <v>0.67763407194966074</v>
      </c>
      <c r="V180" s="3">
        <f>STDEV(Q179:Q181)</f>
        <v>0.46243831168231836</v>
      </c>
      <c r="W180" s="3">
        <f>STDEV(R179:R181)</f>
        <v>0.22611713866918545</v>
      </c>
      <c r="X180" s="3">
        <f>STDEV(S179:S181)</f>
        <v>0.16393759468882682</v>
      </c>
    </row>
    <row r="181" spans="1:24" x14ac:dyDescent="0.25">
      <c r="A181" s="44"/>
      <c r="B181" s="9" t="s">
        <v>17</v>
      </c>
      <c r="C181" s="3">
        <v>24.67681</v>
      </c>
      <c r="D181" s="3">
        <v>24.72438</v>
      </c>
      <c r="E181" s="3">
        <v>10.75572</v>
      </c>
      <c r="F181" s="3">
        <v>10.77474</v>
      </c>
      <c r="G181" s="30"/>
      <c r="H181" s="30"/>
      <c r="I181" s="30"/>
      <c r="J181" s="30"/>
      <c r="K181" s="30"/>
      <c r="M181" s="41"/>
      <c r="N181" s="9" t="s">
        <v>17</v>
      </c>
      <c r="O181" s="41"/>
      <c r="P181" s="3">
        <f>((C181)-($C$13))/($C$13)</f>
        <v>3.6015748072608358</v>
      </c>
      <c r="Q181" s="3">
        <f>((D181)-($D$13))/($D$13)</f>
        <v>2.1191697817094108</v>
      </c>
      <c r="R181" s="3">
        <f>((E181)-($E$13))/($C$13)</f>
        <v>1.0927767940256825</v>
      </c>
      <c r="S181" s="3">
        <f>((F181)-($F$13))/($D$13)</f>
        <v>0.69226489574962236</v>
      </c>
      <c r="T181" s="30"/>
      <c r="U181" s="30"/>
      <c r="V181" s="30"/>
      <c r="W181" s="30"/>
      <c r="X181" s="30"/>
    </row>
    <row r="182" spans="1:24" x14ac:dyDescent="0.25">
      <c r="A182" s="44"/>
      <c r="B182" s="9" t="s">
        <v>18</v>
      </c>
      <c r="C182" s="3">
        <v>31.531089999999999</v>
      </c>
      <c r="D182" s="3">
        <v>32.132959999999997</v>
      </c>
      <c r="E182" s="3">
        <v>10.66934</v>
      </c>
      <c r="F182" s="3">
        <v>10.68868</v>
      </c>
      <c r="G182" s="22" t="s">
        <v>26</v>
      </c>
      <c r="H182" s="18">
        <f>AVERAGE(C182:C184)</f>
        <v>28.568510000000003</v>
      </c>
      <c r="I182" s="3">
        <f>AVERAGE(D182:D184)</f>
        <v>28.971033333333335</v>
      </c>
      <c r="J182" s="3">
        <f>AVERAGE(E182:E184)</f>
        <v>10.863546666666666</v>
      </c>
      <c r="K182" s="3">
        <f>AVERAGE(F182:F184)</f>
        <v>10.88115</v>
      </c>
      <c r="M182" s="41"/>
      <c r="N182" s="9" t="s">
        <v>18</v>
      </c>
      <c r="O182" s="41"/>
      <c r="P182" s="3">
        <f>((C182)-($C$14))/($C$14)</f>
        <v>4.2624526220394507</v>
      </c>
      <c r="Q182" s="3">
        <f>((D182)-($D$14))/($D$14)</f>
        <v>2.293475665066032</v>
      </c>
      <c r="R182" s="3">
        <f>((E182)-($E$14))/($C$14)</f>
        <v>0.91653084011075292</v>
      </c>
      <c r="S182" s="3">
        <f>((F182)-($F$14))/($D$14)</f>
        <v>0.54275640467173325</v>
      </c>
      <c r="T182" s="22" t="s">
        <v>26</v>
      </c>
      <c r="U182" s="18">
        <f>AVERAGE(P182:P184)</f>
        <v>4.062510701249554</v>
      </c>
      <c r="V182" s="3">
        <f>AVERAGE(Q182:Q184)</f>
        <v>2.0816795939084431</v>
      </c>
      <c r="W182" s="3">
        <f>AVERAGE(R182:R184)</f>
        <v>1.0721732711363599</v>
      </c>
      <c r="X182" s="3">
        <f>AVERAGE(S182:S184)</f>
        <v>0.61498746885671063</v>
      </c>
    </row>
    <row r="183" spans="1:24" x14ac:dyDescent="0.25">
      <c r="A183" s="44"/>
      <c r="B183" s="9" t="s">
        <v>4</v>
      </c>
      <c r="C183" s="3">
        <v>25.238620000000001</v>
      </c>
      <c r="D183" s="3">
        <v>25.521740000000001</v>
      </c>
      <c r="E183" s="3">
        <v>10.65996</v>
      </c>
      <c r="F183" s="3">
        <v>10.67746</v>
      </c>
      <c r="G183" s="22" t="s">
        <v>27</v>
      </c>
      <c r="H183" s="18">
        <f>STDEV(C182:C184)</f>
        <v>3.1622748381979693</v>
      </c>
      <c r="I183" s="3">
        <f>STDEV(D182:D184)</f>
        <v>3.3149648826093649</v>
      </c>
      <c r="J183" s="3">
        <f>STDEV(E182:E184)</f>
        <v>0.34453105539752665</v>
      </c>
      <c r="K183" s="3">
        <f>STDEV(F182:F184)</f>
        <v>0.34313048727852796</v>
      </c>
      <c r="M183" s="41"/>
      <c r="N183" s="9" t="s">
        <v>4</v>
      </c>
      <c r="O183" s="41"/>
      <c r="P183" s="3">
        <f>((C183)-($C$15))/($C$15)</f>
        <v>3.9657249833499431</v>
      </c>
      <c r="Q183" s="3">
        <f>((D183)-($D$15))/($D$15)</f>
        <v>2.1352441294344957</v>
      </c>
      <c r="R183" s="3">
        <f>((E183)-($E$15))/($C$15)</f>
        <v>1.174380062035606</v>
      </c>
      <c r="S183" s="3">
        <f>((F183)-($F$15))/($D$15)</f>
        <v>0.69702228623318729</v>
      </c>
      <c r="T183" s="22" t="s">
        <v>27</v>
      </c>
      <c r="U183" s="18">
        <f>STDEV(P182:P184)</f>
        <v>0.17318407702967109</v>
      </c>
      <c r="V183" s="3">
        <f>STDEV(Q182:Q184)</f>
        <v>0.24304627831281664</v>
      </c>
      <c r="W183" s="3">
        <f>STDEV(R182:R184)</f>
        <v>0.13697839624772354</v>
      </c>
      <c r="X183" s="3">
        <f>STDEV(S182:S184)</f>
        <v>7.7598812722636731E-2</v>
      </c>
    </row>
    <row r="184" spans="1:24" x14ac:dyDescent="0.25">
      <c r="A184" s="45"/>
      <c r="B184" s="9" t="s">
        <v>5</v>
      </c>
      <c r="C184" s="3">
        <v>28.93582</v>
      </c>
      <c r="D184" s="3">
        <v>29.258400000000002</v>
      </c>
      <c r="E184" s="3">
        <v>11.261340000000001</v>
      </c>
      <c r="F184" s="3">
        <v>11.27731</v>
      </c>
      <c r="M184" s="41"/>
      <c r="N184" s="9" t="s">
        <v>5</v>
      </c>
      <c r="O184" s="41"/>
      <c r="P184" s="3">
        <f>((C184)-($C$16))/($C$16)</f>
        <v>3.9593544983592688</v>
      </c>
      <c r="Q184" s="3">
        <f>((D184)-($D$16))/($D$16)</f>
        <v>1.816318987224802</v>
      </c>
      <c r="R184" s="3">
        <f>((E184)-($E$16))/($C$16)</f>
        <v>1.1256089112627203</v>
      </c>
      <c r="S184" s="3">
        <f>((F184)-($F$16))/($D$16)</f>
        <v>0.60518371566521123</v>
      </c>
      <c r="T184" s="30"/>
      <c r="U184" s="30"/>
      <c r="V184" s="30"/>
      <c r="W184" s="30"/>
      <c r="X184" s="30"/>
    </row>
    <row r="186" spans="1:24" x14ac:dyDescent="0.25">
      <c r="C186" s="35" t="s">
        <v>32</v>
      </c>
      <c r="D186" s="36"/>
      <c r="E186" s="36"/>
      <c r="F186" s="36"/>
      <c r="G186" s="35" t="s">
        <v>33</v>
      </c>
      <c r="H186" s="36"/>
      <c r="I186" s="36"/>
      <c r="J186" s="37"/>
      <c r="K186" s="30"/>
      <c r="L186" s="30"/>
      <c r="M186" s="35" t="s">
        <v>32</v>
      </c>
      <c r="N186" s="36"/>
      <c r="O186" s="36"/>
      <c r="P186" s="36"/>
      <c r="Q186" s="35" t="s">
        <v>33</v>
      </c>
      <c r="R186" s="36"/>
      <c r="S186" s="36"/>
      <c r="T186" s="37"/>
    </row>
    <row r="187" spans="1:24" x14ac:dyDescent="0.25">
      <c r="C187" s="38" t="s">
        <v>6</v>
      </c>
      <c r="D187" s="39"/>
      <c r="E187" s="38" t="s">
        <v>7</v>
      </c>
      <c r="F187" s="40"/>
      <c r="G187" s="38" t="s">
        <v>6</v>
      </c>
      <c r="H187" s="39"/>
      <c r="I187" s="38" t="s">
        <v>7</v>
      </c>
      <c r="J187" s="40"/>
      <c r="K187" s="30"/>
      <c r="L187" s="30"/>
      <c r="M187" s="38" t="s">
        <v>6</v>
      </c>
      <c r="N187" s="39"/>
      <c r="O187" s="38" t="s">
        <v>7</v>
      </c>
      <c r="P187" s="40"/>
      <c r="Q187" s="38" t="s">
        <v>6</v>
      </c>
      <c r="R187" s="39"/>
      <c r="S187" s="38" t="s">
        <v>7</v>
      </c>
      <c r="T187" s="40"/>
    </row>
    <row r="188" spans="1:24" x14ac:dyDescent="0.25">
      <c r="C188" s="35" t="s">
        <v>24</v>
      </c>
      <c r="D188" s="36"/>
      <c r="E188" s="36"/>
      <c r="F188" s="36"/>
      <c r="G188" s="36"/>
      <c r="H188" s="36"/>
      <c r="I188" s="36"/>
      <c r="J188" s="37"/>
      <c r="K188" s="30"/>
      <c r="L188" s="30"/>
      <c r="M188" s="35" t="s">
        <v>11</v>
      </c>
      <c r="N188" s="36"/>
      <c r="O188" s="36"/>
      <c r="P188" s="36"/>
      <c r="Q188" s="36"/>
      <c r="R188" s="36"/>
      <c r="S188" s="36"/>
      <c r="T188" s="37"/>
    </row>
    <row r="189" spans="1:24" x14ac:dyDescent="0.25">
      <c r="C189" s="20" t="s">
        <v>36</v>
      </c>
      <c r="D189" s="20" t="s">
        <v>27</v>
      </c>
      <c r="E189" s="20" t="s">
        <v>36</v>
      </c>
      <c r="F189" s="20" t="s">
        <v>27</v>
      </c>
      <c r="G189" s="20" t="s">
        <v>36</v>
      </c>
      <c r="H189" s="20" t="s">
        <v>27</v>
      </c>
      <c r="I189" s="20" t="s">
        <v>36</v>
      </c>
      <c r="J189" s="20" t="s">
        <v>27</v>
      </c>
      <c r="K189" s="30"/>
      <c r="L189" s="30"/>
      <c r="M189" s="20" t="s">
        <v>36</v>
      </c>
      <c r="N189" s="20" t="s">
        <v>27</v>
      </c>
      <c r="O189" s="20" t="s">
        <v>36</v>
      </c>
      <c r="P189" s="20" t="s">
        <v>27</v>
      </c>
      <c r="Q189" s="20" t="s">
        <v>36</v>
      </c>
      <c r="R189" s="20" t="s">
        <v>27</v>
      </c>
      <c r="S189" s="20" t="s">
        <v>36</v>
      </c>
      <c r="T189" s="20" t="s">
        <v>27</v>
      </c>
    </row>
    <row r="190" spans="1:24" x14ac:dyDescent="0.25">
      <c r="C190" s="31">
        <v>0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M190" s="31">
        <v>0</v>
      </c>
      <c r="N190" s="31">
        <v>0</v>
      </c>
      <c r="O190" s="31">
        <v>0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</row>
    <row r="191" spans="1:24" x14ac:dyDescent="0.25">
      <c r="C191" s="31">
        <v>-0.25462000000000001</v>
      </c>
      <c r="D191" s="31">
        <v>3.5725E-2</v>
      </c>
      <c r="E191" s="31">
        <v>-0.21903</v>
      </c>
      <c r="F191" s="31">
        <v>1.2349000000000001E-2</v>
      </c>
      <c r="G191" s="31">
        <v>-0.16303000000000001</v>
      </c>
      <c r="H191" s="31">
        <v>1.3708E-2</v>
      </c>
      <c r="I191" s="31">
        <v>-0.1444</v>
      </c>
      <c r="J191" s="31">
        <v>3.3230000000000003E-2</v>
      </c>
      <c r="M191" s="31">
        <v>-0.46054</v>
      </c>
      <c r="N191" s="31">
        <v>3.5596999999999997E-2</v>
      </c>
      <c r="O191" s="31">
        <v>-0.45710000000000001</v>
      </c>
      <c r="P191" s="31">
        <v>2.3642E-2</v>
      </c>
      <c r="Q191" s="31">
        <v>-0.14613999999999999</v>
      </c>
      <c r="R191" s="31">
        <v>7.9799999999999992E-3</v>
      </c>
      <c r="S191" s="31">
        <v>-0.10754</v>
      </c>
      <c r="T191" s="31">
        <v>2.4291E-2</v>
      </c>
    </row>
    <row r="192" spans="1:24" x14ac:dyDescent="0.25">
      <c r="C192" s="31">
        <v>6.5429000000000001E-2</v>
      </c>
      <c r="D192" s="31">
        <v>8.8108000000000006E-2</v>
      </c>
      <c r="E192" s="31">
        <v>9.3722E-2</v>
      </c>
      <c r="F192" s="31">
        <v>9.0864E-2</v>
      </c>
      <c r="G192" s="31">
        <v>-0.22736999999999999</v>
      </c>
      <c r="H192" s="31">
        <v>2.0466000000000002E-2</v>
      </c>
      <c r="I192" s="31">
        <v>-0.2099</v>
      </c>
      <c r="J192" s="31">
        <v>2.6334E-2</v>
      </c>
      <c r="M192" s="31">
        <v>-0.26318999999999998</v>
      </c>
      <c r="N192" s="31">
        <v>7.0254999999999998E-2</v>
      </c>
      <c r="O192" s="31">
        <v>-0.30047000000000001</v>
      </c>
      <c r="P192" s="31">
        <v>6.9938E-2</v>
      </c>
      <c r="Q192" s="31">
        <v>-0.18817999999999999</v>
      </c>
      <c r="R192" s="31">
        <v>8.7889999999999999E-3</v>
      </c>
      <c r="S192" s="31">
        <v>-0.14421999999999999</v>
      </c>
      <c r="T192" s="31">
        <v>2.2904999999999998E-2</v>
      </c>
    </row>
    <row r="193" spans="3:20" x14ac:dyDescent="0.25">
      <c r="C193" s="31">
        <v>2.3470000000000001E-2</v>
      </c>
      <c r="D193" s="31">
        <v>8.5377999999999996E-2</v>
      </c>
      <c r="E193" s="31">
        <v>2.9850000000000002E-2</v>
      </c>
      <c r="F193" s="31">
        <v>7.9582E-2</v>
      </c>
      <c r="G193" s="31">
        <v>-0.14624000000000001</v>
      </c>
      <c r="H193" s="31">
        <v>2.2245000000000001E-2</v>
      </c>
      <c r="I193" s="31">
        <v>-0.12461</v>
      </c>
      <c r="J193" s="31">
        <v>6.2673000000000006E-2</v>
      </c>
      <c r="M193" s="31">
        <v>-0.30152000000000001</v>
      </c>
      <c r="N193" s="31">
        <v>6.6072000000000006E-2</v>
      </c>
      <c r="O193" s="31">
        <v>-0.34899999999999998</v>
      </c>
      <c r="P193" s="31">
        <v>6.6714999999999997E-2</v>
      </c>
      <c r="Q193" s="31">
        <v>-0.13405</v>
      </c>
      <c r="R193" s="31">
        <v>1.9264E-2</v>
      </c>
      <c r="S193" s="31">
        <v>-9.2649999999999996E-2</v>
      </c>
      <c r="T193" s="31">
        <v>3.7481E-2</v>
      </c>
    </row>
    <row r="194" spans="3:20" x14ac:dyDescent="0.25">
      <c r="C194" s="31">
        <v>3.6521999999999999E-2</v>
      </c>
      <c r="D194" s="31">
        <v>7.9794000000000004E-2</v>
      </c>
      <c r="E194" s="31">
        <v>3.7641000000000001E-2</v>
      </c>
      <c r="F194" s="31">
        <v>7.3923000000000003E-2</v>
      </c>
      <c r="G194" s="31">
        <v>-5.7820000000000003E-2</v>
      </c>
      <c r="H194" s="31">
        <v>3.0179999999999998E-2</v>
      </c>
      <c r="I194" s="31">
        <v>-3.8780000000000002E-2</v>
      </c>
      <c r="J194" s="31">
        <v>6.6019999999999995E-2</v>
      </c>
      <c r="M194" s="31">
        <v>-0.29498999999999997</v>
      </c>
      <c r="N194" s="31">
        <v>6.2643000000000004E-2</v>
      </c>
      <c r="O194" s="31">
        <v>-0.35346</v>
      </c>
      <c r="P194" s="31">
        <v>6.3341999999999996E-2</v>
      </c>
      <c r="Q194" s="31">
        <v>-7.5969999999999996E-2</v>
      </c>
      <c r="R194" s="31">
        <v>2.8292999999999999E-2</v>
      </c>
      <c r="S194" s="31">
        <v>-4.1419999999999998E-2</v>
      </c>
      <c r="T194" s="31">
        <v>3.6484999999999997E-2</v>
      </c>
    </row>
    <row r="195" spans="3:20" x14ac:dyDescent="0.25">
      <c r="C195" s="31">
        <v>0.106653</v>
      </c>
      <c r="D195" s="31">
        <v>9.5467999999999997E-2</v>
      </c>
      <c r="E195" s="31">
        <v>0.117036</v>
      </c>
      <c r="F195" s="31">
        <v>0.113595</v>
      </c>
      <c r="G195" s="31">
        <v>2.1069999999999998E-2</v>
      </c>
      <c r="H195" s="31">
        <v>4.6471999999999999E-2</v>
      </c>
      <c r="I195" s="31">
        <v>5.0328999999999999E-2</v>
      </c>
      <c r="J195" s="31">
        <v>7.3994000000000004E-2</v>
      </c>
      <c r="M195" s="31">
        <v>-0.25047999999999998</v>
      </c>
      <c r="N195" s="31">
        <v>7.2857000000000005E-2</v>
      </c>
      <c r="O195" s="31">
        <v>-0.32146000000000002</v>
      </c>
      <c r="P195" s="31">
        <v>7.911E-2</v>
      </c>
      <c r="Q195" s="31">
        <v>-2.4299999999999999E-2</v>
      </c>
      <c r="R195" s="31">
        <v>3.9586000000000003E-2</v>
      </c>
      <c r="S195" s="31">
        <v>1.1552E-2</v>
      </c>
      <c r="T195" s="31">
        <v>3.8663999999999997E-2</v>
      </c>
    </row>
    <row r="196" spans="3:20" x14ac:dyDescent="0.25">
      <c r="C196" s="31">
        <v>0.31773899999999999</v>
      </c>
      <c r="D196" s="31">
        <v>0.183841</v>
      </c>
      <c r="E196" s="31">
        <v>0.28856700000000002</v>
      </c>
      <c r="F196" s="31">
        <v>0.12862000000000001</v>
      </c>
      <c r="G196" s="31">
        <v>9.1273999999999994E-2</v>
      </c>
      <c r="H196" s="31">
        <v>5.9950000000000003E-2</v>
      </c>
      <c r="I196" s="31">
        <v>0.12757499999999999</v>
      </c>
      <c r="J196" s="31">
        <v>7.3633000000000004E-2</v>
      </c>
      <c r="M196" s="31">
        <v>-0.10906</v>
      </c>
      <c r="N196" s="31">
        <v>0.13170299999999999</v>
      </c>
      <c r="O196" s="31">
        <v>-0.21029999999999999</v>
      </c>
      <c r="P196" s="31">
        <v>0.113131</v>
      </c>
      <c r="Q196" s="31">
        <v>2.2010999999999999E-2</v>
      </c>
      <c r="R196" s="31">
        <v>4.8961999999999999E-2</v>
      </c>
      <c r="S196" s="31">
        <v>5.7842999999999999E-2</v>
      </c>
      <c r="T196" s="31">
        <v>3.7079000000000001E-2</v>
      </c>
    </row>
    <row r="197" spans="3:20" x14ac:dyDescent="0.25">
      <c r="C197" s="31">
        <v>1.1524190000000001</v>
      </c>
      <c r="D197" s="31">
        <v>0.75569200000000003</v>
      </c>
      <c r="E197" s="31">
        <v>1.2062889999999999</v>
      </c>
      <c r="F197" s="31">
        <v>0.285057</v>
      </c>
      <c r="G197" s="31">
        <v>0.18312</v>
      </c>
      <c r="H197" s="31">
        <v>7.1767999999999998E-2</v>
      </c>
      <c r="I197" s="31">
        <v>0.21587000000000001</v>
      </c>
      <c r="J197" s="31">
        <v>7.8889000000000001E-2</v>
      </c>
      <c r="M197" s="31">
        <v>0.45214100000000002</v>
      </c>
      <c r="N197" s="31">
        <v>0.50851999999999997</v>
      </c>
      <c r="O197" s="31">
        <v>0.34942600000000001</v>
      </c>
      <c r="P197" s="31">
        <v>0.24560599999999999</v>
      </c>
      <c r="Q197" s="31">
        <v>8.2278000000000004E-2</v>
      </c>
      <c r="R197" s="31">
        <v>5.7383999999999998E-2</v>
      </c>
      <c r="S197" s="31">
        <v>0.11011700000000001</v>
      </c>
      <c r="T197" s="31">
        <v>3.9690999999999997E-2</v>
      </c>
    </row>
    <row r="198" spans="3:20" x14ac:dyDescent="0.25">
      <c r="C198" s="31">
        <v>1.6203860000000001</v>
      </c>
      <c r="D198" s="31">
        <v>0.46662999999999999</v>
      </c>
      <c r="E198" s="31">
        <v>2.3735780000000002</v>
      </c>
      <c r="F198" s="31">
        <v>0.183141</v>
      </c>
      <c r="G198" s="31">
        <v>0.25567400000000001</v>
      </c>
      <c r="H198" s="31">
        <v>8.5227999999999998E-2</v>
      </c>
      <c r="I198" s="31">
        <v>0.28664800000000001</v>
      </c>
      <c r="J198" s="31">
        <v>8.2100999999999993E-2</v>
      </c>
      <c r="M198" s="31">
        <v>0.76808100000000001</v>
      </c>
      <c r="N198" s="31">
        <v>0.31272499999999998</v>
      </c>
      <c r="O198" s="31">
        <v>1.051771</v>
      </c>
      <c r="P198" s="31">
        <v>0.13057199999999999</v>
      </c>
      <c r="Q198" s="31">
        <v>0.129195</v>
      </c>
      <c r="R198" s="31">
        <v>6.6711999999999994E-2</v>
      </c>
      <c r="S198" s="31">
        <v>0.15085699999999999</v>
      </c>
      <c r="T198" s="31">
        <v>4.0841000000000002E-2</v>
      </c>
    </row>
    <row r="199" spans="3:20" x14ac:dyDescent="0.25">
      <c r="C199" s="31">
        <v>1.692137</v>
      </c>
      <c r="D199" s="31">
        <v>0.34303299999999998</v>
      </c>
      <c r="E199" s="31">
        <v>2.5164369999999998</v>
      </c>
      <c r="F199" s="31">
        <v>0.14110400000000001</v>
      </c>
      <c r="G199" s="31">
        <v>0.331484</v>
      </c>
      <c r="H199" s="31">
        <v>9.1826000000000005E-2</v>
      </c>
      <c r="I199" s="31">
        <v>0.38029099999999999</v>
      </c>
      <c r="J199" s="31">
        <v>9.3459E-2</v>
      </c>
      <c r="M199" s="31">
        <v>0.81838500000000003</v>
      </c>
      <c r="N199" s="31">
        <v>0.233485</v>
      </c>
      <c r="O199" s="31">
        <v>1.1506810000000001</v>
      </c>
      <c r="P199" s="31">
        <v>0.10612000000000001</v>
      </c>
      <c r="Q199" s="31">
        <v>0.178814</v>
      </c>
      <c r="R199" s="31">
        <v>7.1525000000000005E-2</v>
      </c>
      <c r="S199" s="31">
        <v>0.20546500000000001</v>
      </c>
      <c r="T199" s="31">
        <v>4.5852999999999998E-2</v>
      </c>
    </row>
    <row r="200" spans="3:20" x14ac:dyDescent="0.25">
      <c r="C200" s="31">
        <v>2.3952360000000001</v>
      </c>
      <c r="D200" s="31">
        <v>0.40519899999999998</v>
      </c>
      <c r="E200" s="31">
        <v>3.37473</v>
      </c>
      <c r="F200" s="31">
        <v>0.21476200000000001</v>
      </c>
      <c r="G200" s="31">
        <v>0.39599699999999999</v>
      </c>
      <c r="H200" s="31">
        <v>0.11174199999999999</v>
      </c>
      <c r="I200" s="31">
        <v>0.46069599999999999</v>
      </c>
      <c r="J200" s="31">
        <v>9.8444000000000004E-2</v>
      </c>
      <c r="M200" s="31">
        <v>1.2901149999999999</v>
      </c>
      <c r="N200" s="31">
        <v>0.27456000000000003</v>
      </c>
      <c r="O200" s="31">
        <v>1.675646</v>
      </c>
      <c r="P200" s="31">
        <v>0.160888</v>
      </c>
      <c r="Q200" s="31">
        <v>0.220716</v>
      </c>
      <c r="R200" s="31">
        <v>8.5009000000000001E-2</v>
      </c>
      <c r="S200" s="31">
        <v>0.25251099999999999</v>
      </c>
      <c r="T200" s="31">
        <v>5.1235999999999997E-2</v>
      </c>
    </row>
    <row r="201" spans="3:20" x14ac:dyDescent="0.25">
      <c r="C201" s="31">
        <v>2.2102970000000002</v>
      </c>
      <c r="D201" s="31">
        <v>0.37467699999999998</v>
      </c>
      <c r="E201" s="31">
        <v>3.0126309999999998</v>
      </c>
      <c r="F201" s="31">
        <v>0.11374099999999999</v>
      </c>
      <c r="G201" s="31">
        <v>0.45560499999999998</v>
      </c>
      <c r="H201" s="31">
        <v>0.12059</v>
      </c>
      <c r="I201" s="31">
        <v>0.51314199999999999</v>
      </c>
      <c r="J201" s="31">
        <v>9.7932000000000005E-2</v>
      </c>
      <c r="M201" s="31">
        <v>1.1673579999999999</v>
      </c>
      <c r="N201" s="31">
        <v>0.261766</v>
      </c>
      <c r="O201" s="31">
        <v>1.4594279999999999</v>
      </c>
      <c r="P201" s="31">
        <v>0.152447</v>
      </c>
      <c r="Q201" s="31">
        <v>0.25935399999999997</v>
      </c>
      <c r="R201" s="31">
        <v>9.1216000000000005E-2</v>
      </c>
      <c r="S201" s="31">
        <v>0.28252100000000002</v>
      </c>
      <c r="T201" s="31">
        <v>4.9473999999999997E-2</v>
      </c>
    </row>
    <row r="202" spans="3:20" x14ac:dyDescent="0.25">
      <c r="C202" s="31">
        <v>1.927384</v>
      </c>
      <c r="D202" s="31">
        <v>0.67491999999999996</v>
      </c>
      <c r="E202" s="31">
        <v>2.8399510000000001</v>
      </c>
      <c r="F202" s="31">
        <v>4.6671999999999998E-2</v>
      </c>
      <c r="G202" s="31">
        <v>0.52409399999999995</v>
      </c>
      <c r="H202" s="31">
        <v>0.13203799999999999</v>
      </c>
      <c r="I202" s="31">
        <v>0.58677900000000005</v>
      </c>
      <c r="J202" s="31">
        <v>9.7668000000000005E-2</v>
      </c>
      <c r="M202" s="31">
        <v>0.976939</v>
      </c>
      <c r="N202" s="31">
        <v>0.45221800000000001</v>
      </c>
      <c r="O202" s="31">
        <v>1.3571169999999999</v>
      </c>
      <c r="P202" s="31">
        <v>0.128335</v>
      </c>
      <c r="Q202" s="31">
        <v>0.30408400000000002</v>
      </c>
      <c r="R202" s="31">
        <v>9.9168999999999993E-2</v>
      </c>
      <c r="S202" s="31">
        <v>0.325654</v>
      </c>
      <c r="T202" s="31">
        <v>5.0646999999999998E-2</v>
      </c>
    </row>
    <row r="203" spans="3:20" x14ac:dyDescent="0.25">
      <c r="C203" s="31">
        <v>2.103602</v>
      </c>
      <c r="D203" s="31">
        <v>0.62344200000000005</v>
      </c>
      <c r="E203" s="31">
        <v>2.7197260000000001</v>
      </c>
      <c r="F203" s="31">
        <v>2.3583E-2</v>
      </c>
      <c r="G203" s="31">
        <v>0.57542099999999996</v>
      </c>
      <c r="H203" s="31">
        <v>0.15538399999999999</v>
      </c>
      <c r="I203" s="31">
        <v>0.62193699999999996</v>
      </c>
      <c r="J203" s="31">
        <v>0.106361</v>
      </c>
      <c r="M203" s="31">
        <v>1.099375</v>
      </c>
      <c r="N203" s="31">
        <v>0.41637200000000002</v>
      </c>
      <c r="O203" s="31">
        <v>1.285328</v>
      </c>
      <c r="P203" s="31">
        <v>0.12829199999999999</v>
      </c>
      <c r="Q203" s="31">
        <v>0.33730199999999999</v>
      </c>
      <c r="R203" s="31">
        <v>0.11473800000000001</v>
      </c>
      <c r="S203" s="31">
        <v>0.34567700000000001</v>
      </c>
      <c r="T203" s="31">
        <v>5.6604000000000002E-2</v>
      </c>
    </row>
    <row r="204" spans="3:20" x14ac:dyDescent="0.25">
      <c r="C204" s="31">
        <v>2.1836730000000002</v>
      </c>
      <c r="D204" s="31">
        <v>0.64378800000000003</v>
      </c>
      <c r="E204" s="31">
        <v>2.69367</v>
      </c>
      <c r="F204" s="31">
        <v>4.3462000000000001E-2</v>
      </c>
      <c r="G204" s="31">
        <v>0.60768999999999995</v>
      </c>
      <c r="H204" s="31">
        <v>0.15013399999999999</v>
      </c>
      <c r="I204" s="31">
        <v>0.661941</v>
      </c>
      <c r="J204" s="31">
        <v>0.107362</v>
      </c>
      <c r="M204" s="31">
        <v>1.1543410000000001</v>
      </c>
      <c r="N204" s="31">
        <v>0.43347400000000003</v>
      </c>
      <c r="O204" s="31">
        <v>1.269997</v>
      </c>
      <c r="P204" s="31">
        <v>0.124626</v>
      </c>
      <c r="Q204" s="31">
        <v>0.35797000000000001</v>
      </c>
      <c r="R204" s="31">
        <v>0.111411</v>
      </c>
      <c r="S204" s="31">
        <v>0.36897999999999997</v>
      </c>
      <c r="T204" s="31">
        <v>5.833E-2</v>
      </c>
    </row>
    <row r="205" spans="3:20" x14ac:dyDescent="0.25">
      <c r="C205" s="31">
        <v>2.3278750000000001</v>
      </c>
      <c r="D205" s="31">
        <v>0.65194300000000005</v>
      </c>
      <c r="E205" s="31">
        <v>2.7595299999999998</v>
      </c>
      <c r="F205" s="31">
        <v>2.2447999999999999E-2</v>
      </c>
      <c r="G205" s="31">
        <v>0.66213200000000005</v>
      </c>
      <c r="H205" s="31">
        <v>0.16322200000000001</v>
      </c>
      <c r="I205" s="31">
        <v>0.72732600000000003</v>
      </c>
      <c r="J205" s="31">
        <v>0.103315</v>
      </c>
      <c r="M205" s="31">
        <v>1.251835</v>
      </c>
      <c r="N205" s="31">
        <v>0.44144</v>
      </c>
      <c r="O205" s="31">
        <v>1.3111889999999999</v>
      </c>
      <c r="P205" s="31">
        <v>0.13497500000000001</v>
      </c>
      <c r="Q205" s="31">
        <v>0.39409100000000002</v>
      </c>
      <c r="R205" s="31">
        <v>0.120475</v>
      </c>
      <c r="S205" s="31">
        <v>0.40798499999999999</v>
      </c>
      <c r="T205" s="31">
        <v>5.6117E-2</v>
      </c>
    </row>
    <row r="206" spans="3:20" x14ac:dyDescent="0.25">
      <c r="C206" s="31">
        <v>2.4261659999999998</v>
      </c>
      <c r="D206" s="31">
        <v>0.67430699999999999</v>
      </c>
      <c r="E206" s="31">
        <v>2.858174</v>
      </c>
      <c r="F206" s="31">
        <v>1.2822999999999999E-2</v>
      </c>
      <c r="G206" s="31">
        <v>0.72099199999999997</v>
      </c>
      <c r="H206" s="31">
        <v>0.17383999999999999</v>
      </c>
      <c r="I206" s="31">
        <v>0.796566</v>
      </c>
      <c r="J206" s="31">
        <v>0.133016</v>
      </c>
      <c r="M206" s="31">
        <v>1.3174870000000001</v>
      </c>
      <c r="N206" s="31">
        <v>0.45787499999999998</v>
      </c>
      <c r="O206" s="31">
        <v>1.371567</v>
      </c>
      <c r="P206" s="31">
        <v>0.13717199999999999</v>
      </c>
      <c r="Q206" s="31">
        <v>0.43352000000000002</v>
      </c>
      <c r="R206" s="31">
        <v>0.12765799999999999</v>
      </c>
      <c r="S206" s="31">
        <v>0.44947300000000001</v>
      </c>
      <c r="T206" s="31">
        <v>7.3416999999999996E-2</v>
      </c>
    </row>
    <row r="207" spans="3:20" x14ac:dyDescent="0.25">
      <c r="C207" s="31">
        <v>3.295966</v>
      </c>
      <c r="D207" s="31">
        <v>0.87420699999999996</v>
      </c>
      <c r="E207" s="31">
        <v>3.9350869999999998</v>
      </c>
      <c r="F207" s="31">
        <v>8.5025000000000003E-2</v>
      </c>
      <c r="G207" s="31">
        <v>0.79461700000000002</v>
      </c>
      <c r="H207" s="31">
        <v>0.18190300000000001</v>
      </c>
      <c r="I207" s="31">
        <v>0.84621000000000002</v>
      </c>
      <c r="J207" s="31">
        <v>0.112744</v>
      </c>
      <c r="M207" s="31">
        <v>1.8976390000000001</v>
      </c>
      <c r="N207" s="31">
        <v>0.58920499999999998</v>
      </c>
      <c r="O207" s="31">
        <v>2.0224289999999998</v>
      </c>
      <c r="P207" s="31">
        <v>0.17868300000000001</v>
      </c>
      <c r="Q207" s="31">
        <v>0.48281800000000002</v>
      </c>
      <c r="R207" s="31">
        <v>0.133497</v>
      </c>
      <c r="S207" s="31">
        <v>0.47960799999999998</v>
      </c>
      <c r="T207" s="31">
        <v>6.4418000000000003E-2</v>
      </c>
    </row>
    <row r="208" spans="3:20" x14ac:dyDescent="0.25">
      <c r="C208" s="31">
        <v>2.5973570000000001</v>
      </c>
      <c r="D208" s="31">
        <v>1.447087</v>
      </c>
      <c r="E208" s="31">
        <v>3.7403590000000002</v>
      </c>
      <c r="F208" s="31">
        <v>0.14574799999999999</v>
      </c>
      <c r="G208" s="31">
        <v>0.80602399999999996</v>
      </c>
      <c r="H208" s="31">
        <v>0.19561300000000001</v>
      </c>
      <c r="I208" s="31">
        <v>0.88050099999999998</v>
      </c>
      <c r="J208" s="31">
        <v>0.13286100000000001</v>
      </c>
      <c r="M208" s="31">
        <v>1.425138</v>
      </c>
      <c r="N208" s="31">
        <v>0.96931199999999995</v>
      </c>
      <c r="O208" s="31">
        <v>1.903678</v>
      </c>
      <c r="P208" s="31">
        <v>0.19015799999999999</v>
      </c>
      <c r="Q208" s="31">
        <v>0.49049500000000001</v>
      </c>
      <c r="R208" s="31">
        <v>0.142569</v>
      </c>
      <c r="S208" s="31">
        <v>0.499857</v>
      </c>
      <c r="T208" s="31">
        <v>7.3209999999999997E-2</v>
      </c>
    </row>
    <row r="209" spans="2:20" x14ac:dyDescent="0.25">
      <c r="C209" s="31">
        <v>2.5142030000000002</v>
      </c>
      <c r="D209" s="31">
        <v>1.425359</v>
      </c>
      <c r="E209" s="31">
        <v>3.6171720000000001</v>
      </c>
      <c r="F209" s="31">
        <v>0.13697300000000001</v>
      </c>
      <c r="G209" s="31">
        <v>0.83614699999999997</v>
      </c>
      <c r="H209" s="31">
        <v>0.19970499999999999</v>
      </c>
      <c r="I209" s="31">
        <v>0.90812199999999998</v>
      </c>
      <c r="J209" s="31">
        <v>0.128603</v>
      </c>
      <c r="M209" s="31">
        <v>1.3688229999999999</v>
      </c>
      <c r="N209" s="31">
        <v>0.95481199999999999</v>
      </c>
      <c r="O209" s="31">
        <v>1.8276429999999999</v>
      </c>
      <c r="P209" s="31">
        <v>0.204291</v>
      </c>
      <c r="Q209" s="31">
        <v>0.51065099999999997</v>
      </c>
      <c r="R209" s="31">
        <v>0.14546400000000001</v>
      </c>
      <c r="S209" s="31">
        <v>0.51663400000000004</v>
      </c>
      <c r="T209" s="31">
        <v>7.2676000000000004E-2</v>
      </c>
    </row>
    <row r="210" spans="2:20" x14ac:dyDescent="0.25">
      <c r="C210" s="31">
        <v>3.0562930000000001</v>
      </c>
      <c r="D210" s="31">
        <v>0.77285400000000004</v>
      </c>
      <c r="E210" s="31">
        <v>3.6287739999999999</v>
      </c>
      <c r="F210" s="31">
        <v>0.129077</v>
      </c>
      <c r="G210" s="31">
        <v>0.88460700000000003</v>
      </c>
      <c r="H210" s="31">
        <v>0.20982500000000001</v>
      </c>
      <c r="I210" s="31">
        <v>0.94030400000000003</v>
      </c>
      <c r="J210" s="31">
        <v>0.13882</v>
      </c>
      <c r="M210" s="31">
        <v>1.7349950000000001</v>
      </c>
      <c r="N210" s="31">
        <v>0.52237</v>
      </c>
      <c r="O210" s="31">
        <v>1.833861</v>
      </c>
      <c r="P210" s="31">
        <v>0.208088</v>
      </c>
      <c r="Q210" s="31">
        <v>0.542991</v>
      </c>
      <c r="R210" s="31">
        <v>0.15221299999999999</v>
      </c>
      <c r="S210" s="31">
        <v>0.53621099999999999</v>
      </c>
      <c r="T210" s="31">
        <v>8.1920999999999994E-2</v>
      </c>
    </row>
    <row r="211" spans="2:20" x14ac:dyDescent="0.25">
      <c r="C211" s="31">
        <v>3.077982</v>
      </c>
      <c r="D211" s="31">
        <v>0.73135799999999995</v>
      </c>
      <c r="E211" s="31">
        <v>3.536689</v>
      </c>
      <c r="F211" s="31">
        <v>0.14680000000000001</v>
      </c>
      <c r="G211" s="31">
        <v>0.89658000000000004</v>
      </c>
      <c r="H211" s="31">
        <v>0.214674</v>
      </c>
      <c r="I211" s="31">
        <v>0.95671300000000004</v>
      </c>
      <c r="J211" s="31">
        <v>0.13819600000000001</v>
      </c>
      <c r="M211" s="31">
        <v>1.748623</v>
      </c>
      <c r="N211" s="31">
        <v>0.49554100000000001</v>
      </c>
      <c r="O211" s="31">
        <v>1.7754540000000001</v>
      </c>
      <c r="P211" s="31">
        <v>0.215865</v>
      </c>
      <c r="Q211" s="31">
        <v>0.55102899999999999</v>
      </c>
      <c r="R211" s="31">
        <v>0.155664</v>
      </c>
      <c r="S211" s="31">
        <v>0.54566300000000001</v>
      </c>
      <c r="T211" s="31">
        <v>7.7563999999999994E-2</v>
      </c>
    </row>
    <row r="212" spans="2:20" x14ac:dyDescent="0.25">
      <c r="C212" s="31">
        <v>3.1202510000000001</v>
      </c>
      <c r="D212" s="31">
        <v>0.68281700000000001</v>
      </c>
      <c r="E212" s="31">
        <v>3.5562290000000001</v>
      </c>
      <c r="F212" s="31">
        <v>0.11848400000000001</v>
      </c>
      <c r="G212" s="31">
        <v>0.930558</v>
      </c>
      <c r="H212" s="31">
        <v>0.21133199999999999</v>
      </c>
      <c r="I212" s="31">
        <v>0.98941299999999999</v>
      </c>
      <c r="J212" s="31">
        <v>0.119662</v>
      </c>
      <c r="M212" s="31">
        <v>1.7766299999999999</v>
      </c>
      <c r="N212" s="31">
        <v>0.46435999999999999</v>
      </c>
      <c r="O212" s="31">
        <v>1.784294</v>
      </c>
      <c r="P212" s="31">
        <v>0.203928</v>
      </c>
      <c r="Q212" s="31">
        <v>0.57371499999999997</v>
      </c>
      <c r="R212" s="31">
        <v>0.15370400000000001</v>
      </c>
      <c r="S212" s="31">
        <v>0.56565100000000001</v>
      </c>
      <c r="T212" s="31">
        <v>7.1147000000000002E-2</v>
      </c>
    </row>
    <row r="213" spans="2:20" x14ac:dyDescent="0.25">
      <c r="C213" s="31">
        <v>3.2263500000000001</v>
      </c>
      <c r="D213" s="31">
        <v>0.671454</v>
      </c>
      <c r="E213" s="31">
        <v>3.55925</v>
      </c>
      <c r="F213" s="31">
        <v>0.10644199999999999</v>
      </c>
      <c r="G213" s="31">
        <v>0.96809400000000001</v>
      </c>
      <c r="H213" s="31">
        <v>0.213834</v>
      </c>
      <c r="I213" s="31">
        <v>1.03087</v>
      </c>
      <c r="J213" s="31">
        <v>0.14862400000000001</v>
      </c>
      <c r="M213" s="31">
        <v>1.847329</v>
      </c>
      <c r="N213" s="31">
        <v>0.45829500000000001</v>
      </c>
      <c r="O213" s="31">
        <v>1.7844960000000001</v>
      </c>
      <c r="P213" s="31">
        <v>0.20378299999999999</v>
      </c>
      <c r="Q213" s="31">
        <v>0.59881799999999996</v>
      </c>
      <c r="R213" s="31">
        <v>0.155663</v>
      </c>
      <c r="S213" s="31">
        <v>0.59021000000000001</v>
      </c>
      <c r="T213" s="31">
        <v>8.5106000000000001E-2</v>
      </c>
    </row>
    <row r="214" spans="2:20" x14ac:dyDescent="0.25">
      <c r="C214" s="31">
        <v>4.1983509999999997</v>
      </c>
      <c r="D214" s="31">
        <v>0.78645900000000002</v>
      </c>
      <c r="E214" s="31">
        <v>4.5751239999999997</v>
      </c>
      <c r="F214" s="31">
        <v>0.181895</v>
      </c>
      <c r="G214" s="31">
        <v>0.97163100000000002</v>
      </c>
      <c r="H214" s="31">
        <v>0.21604200000000001</v>
      </c>
      <c r="I214" s="31">
        <v>1.046759</v>
      </c>
      <c r="J214" s="31">
        <v>0.131049</v>
      </c>
      <c r="M214" s="31">
        <v>2.4957189999999998</v>
      </c>
      <c r="N214" s="31">
        <v>0.53444400000000003</v>
      </c>
      <c r="O214" s="31">
        <v>2.3915869999999999</v>
      </c>
      <c r="P214" s="31">
        <v>0.25414100000000001</v>
      </c>
      <c r="Q214" s="31">
        <v>0.60121800000000003</v>
      </c>
      <c r="R214" s="31">
        <v>0.157222</v>
      </c>
      <c r="S214" s="31">
        <v>0.59968699999999997</v>
      </c>
      <c r="T214" s="31">
        <v>7.3830000000000007E-2</v>
      </c>
    </row>
    <row r="215" spans="2:20" x14ac:dyDescent="0.25">
      <c r="C215" s="31">
        <v>3.40049</v>
      </c>
      <c r="D215" s="31">
        <v>1.741571</v>
      </c>
      <c r="E215" s="31">
        <v>4.3878979999999999</v>
      </c>
      <c r="F215" s="31">
        <v>0.18523400000000001</v>
      </c>
      <c r="G215" s="31">
        <v>1.005055</v>
      </c>
      <c r="H215" s="31">
        <v>0.22677</v>
      </c>
      <c r="I215" s="31">
        <v>1.0814680000000001</v>
      </c>
      <c r="J215" s="31">
        <v>0.15343699999999999</v>
      </c>
      <c r="M215" s="31">
        <v>1.965068</v>
      </c>
      <c r="N215" s="31">
        <v>1.178399</v>
      </c>
      <c r="O215" s="31">
        <v>2.2801580000000001</v>
      </c>
      <c r="P215" s="31">
        <v>0.26227600000000001</v>
      </c>
      <c r="Q215" s="31">
        <v>0.62359399999999998</v>
      </c>
      <c r="R215" s="31">
        <v>0.16442799999999999</v>
      </c>
      <c r="S215" s="31">
        <v>0.62085299999999999</v>
      </c>
      <c r="T215" s="31">
        <v>9.1238E-2</v>
      </c>
    </row>
    <row r="216" spans="2:20" x14ac:dyDescent="0.25">
      <c r="C216" s="31">
        <v>3.8636149999999998</v>
      </c>
      <c r="D216" s="31">
        <v>0.71771499999999999</v>
      </c>
      <c r="E216" s="31">
        <v>4.209587</v>
      </c>
      <c r="F216" s="31">
        <v>0.21068200000000001</v>
      </c>
      <c r="G216" s="31">
        <v>1.0107470000000001</v>
      </c>
      <c r="H216" s="31">
        <v>0.242169</v>
      </c>
      <c r="I216" s="31">
        <v>1.065428</v>
      </c>
      <c r="J216" s="31">
        <v>0.147728</v>
      </c>
      <c r="M216" s="31">
        <v>2.2718479999999999</v>
      </c>
      <c r="N216" s="31">
        <v>0.48794100000000001</v>
      </c>
      <c r="O216" s="31">
        <v>2.1721810000000001</v>
      </c>
      <c r="P216" s="31">
        <v>0.26933099999999999</v>
      </c>
      <c r="Q216" s="31">
        <v>0.62742100000000001</v>
      </c>
      <c r="R216" s="31">
        <v>0.17457</v>
      </c>
      <c r="S216" s="31">
        <v>0.61104400000000003</v>
      </c>
      <c r="T216" s="31">
        <v>8.5404999999999995E-2</v>
      </c>
    </row>
    <row r="217" spans="2:20" x14ac:dyDescent="0.25">
      <c r="C217" s="31">
        <v>3.7241279999999999</v>
      </c>
      <c r="D217" s="31">
        <v>0.67763399999999996</v>
      </c>
      <c r="E217" s="31">
        <v>4.0625109999999998</v>
      </c>
      <c r="F217" s="31">
        <v>0.173184</v>
      </c>
      <c r="G217" s="31">
        <v>1.002521</v>
      </c>
      <c r="H217" s="31">
        <v>0.22611700000000001</v>
      </c>
      <c r="I217" s="31">
        <v>1.072173</v>
      </c>
      <c r="J217" s="31">
        <v>0.13697799999999999</v>
      </c>
      <c r="M217" s="31">
        <v>2.1784599999999998</v>
      </c>
      <c r="N217" s="31">
        <v>0.46243800000000002</v>
      </c>
      <c r="O217" s="31">
        <v>2.08168</v>
      </c>
      <c r="P217" s="31">
        <v>0.24304600000000001</v>
      </c>
      <c r="Q217" s="31">
        <v>0.62188699999999997</v>
      </c>
      <c r="R217" s="31">
        <v>0.163938</v>
      </c>
      <c r="S217" s="31">
        <v>0.61498699999999995</v>
      </c>
      <c r="T217" s="31">
        <v>7.7599000000000001E-2</v>
      </c>
    </row>
    <row r="218" spans="2:20" x14ac:dyDescent="0.25">
      <c r="B218" s="30" t="s">
        <v>37</v>
      </c>
      <c r="C218" s="30">
        <f>MAX(C191:C217)</f>
        <v>4.1983509999999997</v>
      </c>
      <c r="D218" s="30"/>
      <c r="E218" s="30">
        <f>MAX(E191:E217)</f>
        <v>4.5751239999999997</v>
      </c>
      <c r="F218" s="30"/>
      <c r="G218" s="30">
        <f>MAX(G191:G217)</f>
        <v>1.0107470000000001</v>
      </c>
      <c r="H218" s="30"/>
      <c r="I218" s="30">
        <f>MAX(I191:I217)</f>
        <v>1.0814680000000001</v>
      </c>
      <c r="J218" s="30"/>
      <c r="K218" s="30"/>
      <c r="L218" s="30"/>
      <c r="M218" s="30">
        <f>MAX(M191:M217)</f>
        <v>2.4957189999999998</v>
      </c>
      <c r="N218" s="30"/>
      <c r="O218" s="30">
        <f>MAX(O191:O217)</f>
        <v>2.3915869999999999</v>
      </c>
      <c r="P218" s="30"/>
      <c r="Q218" s="30">
        <f>MAX(Q191:Q217)</f>
        <v>0.62742100000000001</v>
      </c>
      <c r="R218" s="30"/>
      <c r="S218" s="30">
        <f>MAX(S191:S217)</f>
        <v>0.62085299999999999</v>
      </c>
    </row>
    <row r="219" spans="2:20" x14ac:dyDescent="0.25">
      <c r="B219" s="30" t="s">
        <v>38</v>
      </c>
      <c r="C219" s="30">
        <f>MIN(C191:C217)</f>
        <v>-0.25462000000000001</v>
      </c>
      <c r="D219" s="30"/>
      <c r="E219" s="30">
        <f>MIN(E191:E217)</f>
        <v>-0.21903</v>
      </c>
      <c r="F219" s="30"/>
      <c r="G219" s="30">
        <f>MIN(G191:G217)</f>
        <v>-0.22736999999999999</v>
      </c>
      <c r="H219" s="30"/>
      <c r="I219" s="30">
        <f>MIN(I191:I217)</f>
        <v>-0.2099</v>
      </c>
      <c r="J219" s="30"/>
      <c r="K219" s="30"/>
      <c r="L219" s="30"/>
      <c r="M219" s="30">
        <f>MIN(M191:M217)</f>
        <v>-0.46054</v>
      </c>
      <c r="N219" s="30"/>
      <c r="O219" s="30">
        <f>MIN(O191:O217)</f>
        <v>-0.45710000000000001</v>
      </c>
      <c r="P219" s="30"/>
      <c r="Q219" s="30">
        <f>MIN(Q191:Q217)</f>
        <v>-0.18817999999999999</v>
      </c>
      <c r="R219" s="30"/>
      <c r="S219" s="30">
        <f>MIN(S191:S217)</f>
        <v>-0.14421999999999999</v>
      </c>
    </row>
  </sheetData>
  <mergeCells count="115">
    <mergeCell ref="J9:K9"/>
    <mergeCell ref="A11:A16"/>
    <mergeCell ref="C9:D9"/>
    <mergeCell ref="E9:F9"/>
    <mergeCell ref="A29:A34"/>
    <mergeCell ref="A35:A40"/>
    <mergeCell ref="A41:A46"/>
    <mergeCell ref="A47:A52"/>
    <mergeCell ref="A53:A58"/>
    <mergeCell ref="J21:K21"/>
    <mergeCell ref="A59:A64"/>
    <mergeCell ref="F3:H3"/>
    <mergeCell ref="A23:A28"/>
    <mergeCell ref="H9:I9"/>
    <mergeCell ref="A173:A178"/>
    <mergeCell ref="A179:A184"/>
    <mergeCell ref="C21:D21"/>
    <mergeCell ref="E21:F21"/>
    <mergeCell ref="H21:I21"/>
    <mergeCell ref="A137:A142"/>
    <mergeCell ref="A143:A148"/>
    <mergeCell ref="A149:A154"/>
    <mergeCell ref="A155:A160"/>
    <mergeCell ref="A161:A166"/>
    <mergeCell ref="A167:A172"/>
    <mergeCell ref="A101:A106"/>
    <mergeCell ref="A107:A112"/>
    <mergeCell ref="A113:A118"/>
    <mergeCell ref="A119:A124"/>
    <mergeCell ref="A125:A130"/>
    <mergeCell ref="A131:A136"/>
    <mergeCell ref="A65:A70"/>
    <mergeCell ref="A71:A76"/>
    <mergeCell ref="A77:A82"/>
    <mergeCell ref="A83:A88"/>
    <mergeCell ref="A89:A94"/>
    <mergeCell ref="A95:A100"/>
    <mergeCell ref="M179:M184"/>
    <mergeCell ref="O23:O28"/>
    <mergeCell ref="O29:O34"/>
    <mergeCell ref="O35:O40"/>
    <mergeCell ref="O41:O46"/>
    <mergeCell ref="O47:O52"/>
    <mergeCell ref="O53:O58"/>
    <mergeCell ref="M125:M130"/>
    <mergeCell ref="M131:M136"/>
    <mergeCell ref="M137:M142"/>
    <mergeCell ref="M143:M148"/>
    <mergeCell ref="M149:M154"/>
    <mergeCell ref="M155:M160"/>
    <mergeCell ref="M89:M94"/>
    <mergeCell ref="M95:M100"/>
    <mergeCell ref="M101:M106"/>
    <mergeCell ref="M107:M112"/>
    <mergeCell ref="M113:M118"/>
    <mergeCell ref="M119:M124"/>
    <mergeCell ref="M53:M58"/>
    <mergeCell ref="M59:M64"/>
    <mergeCell ref="O179:O184"/>
    <mergeCell ref="P21:Q21"/>
    <mergeCell ref="R21:S21"/>
    <mergeCell ref="U21:V21"/>
    <mergeCell ref="O131:O136"/>
    <mergeCell ref="O137:O142"/>
    <mergeCell ref="O143:O148"/>
    <mergeCell ref="O149:O154"/>
    <mergeCell ref="O155:O160"/>
    <mergeCell ref="O161:O166"/>
    <mergeCell ref="O95:O100"/>
    <mergeCell ref="O101:O106"/>
    <mergeCell ref="O107:O112"/>
    <mergeCell ref="O113:O118"/>
    <mergeCell ref="O119:O124"/>
    <mergeCell ref="O125:O130"/>
    <mergeCell ref="O59:O64"/>
    <mergeCell ref="O65:O70"/>
    <mergeCell ref="O71:O76"/>
    <mergeCell ref="O77:O82"/>
    <mergeCell ref="O83:O88"/>
    <mergeCell ref="O173:O178"/>
    <mergeCell ref="M11:M16"/>
    <mergeCell ref="O11:O16"/>
    <mergeCell ref="P9:Q9"/>
    <mergeCell ref="R9:S9"/>
    <mergeCell ref="U9:V9"/>
    <mergeCell ref="W9:X9"/>
    <mergeCell ref="O167:O172"/>
    <mergeCell ref="M65:M70"/>
    <mergeCell ref="M71:M76"/>
    <mergeCell ref="M77:M82"/>
    <mergeCell ref="M161:M166"/>
    <mergeCell ref="M167:M172"/>
    <mergeCell ref="M173:M178"/>
    <mergeCell ref="M83:M88"/>
    <mergeCell ref="M23:M28"/>
    <mergeCell ref="M29:M34"/>
    <mergeCell ref="M35:M40"/>
    <mergeCell ref="M41:M46"/>
    <mergeCell ref="M47:M52"/>
    <mergeCell ref="O89:O94"/>
    <mergeCell ref="W21:X21"/>
    <mergeCell ref="C188:J188"/>
    <mergeCell ref="M188:T188"/>
    <mergeCell ref="C186:F186"/>
    <mergeCell ref="G186:J186"/>
    <mergeCell ref="M186:P186"/>
    <mergeCell ref="Q186:T186"/>
    <mergeCell ref="C187:D187"/>
    <mergeCell ref="E187:F187"/>
    <mergeCell ref="G187:H187"/>
    <mergeCell ref="I187:J187"/>
    <mergeCell ref="M187:N187"/>
    <mergeCell ref="O187:P187"/>
    <mergeCell ref="Q187:R187"/>
    <mergeCell ref="S187:T18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EIS - Control</vt:lpstr>
      <vt:lpstr>EIS - Test</vt:lpstr>
      <vt:lpstr>Zmod</vt:lpstr>
      <vt:lpstr>Cell Index - Analysis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2022-07-18T09:51:30Z</dcterms:created>
  <dcterms:modified xsi:type="dcterms:W3CDTF">2023-01-06T23:10:39Z</dcterms:modified>
  <cp:category/>
  <cp:contentStatus/>
</cp:coreProperties>
</file>